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тог по ЖКС" sheetId="5" r:id="rId1"/>
    <sheet name="Лист2" sheetId="2" r:id="rId2"/>
    <sheet name="Лист3" sheetId="3" r:id="rId3"/>
  </sheets>
  <definedNames>
    <definedName name="_xlnm._FilterDatabase" localSheetId="0" hidden="1">'Итог по ЖКС'!$A$3:$K$36</definedName>
  </definedNames>
  <calcPr calcId="125725"/>
</workbook>
</file>

<file path=xl/calcChain.xml><?xml version="1.0" encoding="utf-8"?>
<calcChain xmlns="http://schemas.openxmlformats.org/spreadsheetml/2006/main">
  <c r="J23" i="5"/>
  <c r="J31"/>
  <c r="J29"/>
  <c r="E31"/>
  <c r="G31" s="1"/>
  <c r="E29"/>
  <c r="G23"/>
  <c r="E23"/>
  <c r="C22"/>
  <c r="C29"/>
  <c r="F36" l="1"/>
  <c r="I36" l="1"/>
  <c r="H36"/>
  <c r="D36"/>
  <c r="C36"/>
  <c r="J9" l="1"/>
  <c r="J14"/>
  <c r="J18"/>
  <c r="J8"/>
  <c r="J12"/>
  <c r="J17"/>
  <c r="J22"/>
  <c r="J21"/>
  <c r="J20"/>
  <c r="J10"/>
  <c r="J7"/>
  <c r="J16"/>
  <c r="J11"/>
  <c r="J26"/>
  <c r="J4"/>
  <c r="J15"/>
  <c r="J5"/>
  <c r="J13"/>
  <c r="J28"/>
  <c r="J35"/>
  <c r="J25"/>
  <c r="J32"/>
  <c r="J24"/>
  <c r="J19"/>
  <c r="J33"/>
  <c r="J30"/>
  <c r="J34"/>
  <c r="J27"/>
  <c r="J6"/>
  <c r="E9" l="1"/>
  <c r="G9" s="1"/>
  <c r="E14"/>
  <c r="G14" s="1"/>
  <c r="E18"/>
  <c r="G18" s="1"/>
  <c r="E8"/>
  <c r="G8" s="1"/>
  <c r="E12"/>
  <c r="G12" s="1"/>
  <c r="E17"/>
  <c r="G17" s="1"/>
  <c r="E22"/>
  <c r="G22" s="1"/>
  <c r="E21"/>
  <c r="G21" s="1"/>
  <c r="E20"/>
  <c r="G20" s="1"/>
  <c r="E10"/>
  <c r="G10" s="1"/>
  <c r="E7"/>
  <c r="G7" s="1"/>
  <c r="E16"/>
  <c r="G16" s="1"/>
  <c r="E11"/>
  <c r="G11" s="1"/>
  <c r="E26"/>
  <c r="G26" s="1"/>
  <c r="E4"/>
  <c r="G4" s="1"/>
  <c r="E15"/>
  <c r="G15" s="1"/>
  <c r="E5"/>
  <c r="G5" s="1"/>
  <c r="E13"/>
  <c r="G13" s="1"/>
  <c r="E28"/>
  <c r="G28" s="1"/>
  <c r="G29"/>
  <c r="E35"/>
  <c r="G35" s="1"/>
  <c r="E25"/>
  <c r="G25" s="1"/>
  <c r="E32"/>
  <c r="G32" s="1"/>
  <c r="E24"/>
  <c r="G24" s="1"/>
  <c r="E19"/>
  <c r="G19" s="1"/>
  <c r="E33"/>
  <c r="G33" s="1"/>
  <c r="E30"/>
  <c r="G30" s="1"/>
  <c r="E34"/>
  <c r="G34" s="1"/>
  <c r="E27"/>
  <c r="G27" s="1"/>
  <c r="E6"/>
  <c r="G6" s="1"/>
  <c r="E36" l="1"/>
  <c r="G36" s="1"/>
  <c r="J36"/>
</calcChain>
</file>

<file path=xl/sharedStrings.xml><?xml version="1.0" encoding="utf-8"?>
<sst xmlns="http://schemas.openxmlformats.org/spreadsheetml/2006/main" count="52" uniqueCount="52">
  <si>
    <t>Коэффициент (% оплат -100 - средний период)</t>
  </si>
  <si>
    <t xml:space="preserve">Наименование </t>
  </si>
  <si>
    <t>2016 год</t>
  </si>
  <si>
    <t>Итого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</si>
  <si>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</si>
  <si>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</si>
  <si>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</si>
  <si>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</si>
  <si>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</si>
  <si>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 xml:space="preserve">Среднемесячное начисление в 2016 году по абонентской части , млн. руб.                        </t>
  </si>
  <si>
    <t xml:space="preserve">Среднемесячное начисление в 2015 году по абонентской части, млн. руб.            </t>
  </si>
  <si>
    <t>2017 год</t>
  </si>
  <si>
    <t>Рейтинг Жилкомсервисов на 01.03.2017 и на 01.03.2016</t>
  </si>
  <si>
    <t>Место в марте 2017 года</t>
  </si>
  <si>
    <t>Дебиторская задолженность на 01.03.2017, руб. без субсидий , млн. руб.</t>
  </si>
  <si>
    <t xml:space="preserve">Средний период задолженности в марте 2017, месяцев </t>
  </si>
  <si>
    <t>% оплат за период 01.03.2016-28.02.2017</t>
  </si>
  <si>
    <t xml:space="preserve">Дебиторская задолженность на 01.03.2016 без субсидий, млн. руб. </t>
  </si>
  <si>
    <t xml:space="preserve">Средний период задолженности в марте 2016, месяцев </t>
  </si>
  <si>
    <t>Место в марте 2016 года</t>
  </si>
  <si>
    <t>ООО "ЖКС №3 Калининского района"</t>
  </si>
  <si>
    <t>ООО "ЖКС №2 Петроградского района"</t>
  </si>
  <si>
    <t>ООО "ЖКС №2 Фрунзенского района"</t>
  </si>
  <si>
    <t>ООО "ЖКС № 4 Приморского района"</t>
  </si>
  <si>
    <t>ООО "ЖКС № 2 Калининского района"</t>
  </si>
  <si>
    <t>ООО "ЖКС № 1 Калининского района"</t>
  </si>
  <si>
    <t>ООО "ЖКС №1 Колпинского района"</t>
  </si>
  <si>
    <t>ООО "ЖКС №2 Московского района"</t>
  </si>
  <si>
    <t>ООО "ЖКС № 2 Кировского района"</t>
  </si>
  <si>
    <t>ООО "ЖКС № 1 Приморского района"</t>
  </si>
  <si>
    <t>ООО "ЖКС № 3 Приморского района"</t>
  </si>
  <si>
    <t>ООО "ЖКС №1 Красносельского района"</t>
  </si>
  <si>
    <t>ООО "ЖКС № 2 Выборгского района"</t>
  </si>
  <si>
    <t>ООО "ЖКС № 2 Приморского района"</t>
  </si>
  <si>
    <t>ООО "ЖКС №1 Василеостровского района"</t>
  </si>
  <si>
    <t>ООО "ЖКС №2 Красносельского района"</t>
  </si>
  <si>
    <t>ООО "ЖКС №3 Московского района"</t>
  </si>
  <si>
    <t>ООО "ЖКС Кронштадтского района"</t>
  </si>
  <si>
    <t>ООО "ЖКС № 2 Красногвардейского района"</t>
  </si>
  <si>
    <t>ООО "ЖКС № 1 Невского района"</t>
  </si>
  <si>
    <t>ООО "ЖКС №1 Выборгского района"</t>
  </si>
  <si>
    <t>ООО "ЖКС №1 Красногвардейского района"</t>
  </si>
  <si>
    <t>ООО "ЖКС №1 Кировского района"</t>
  </si>
  <si>
    <t>ООО "ЖКС №1 Московского района"</t>
  </si>
  <si>
    <t>ООО  "ЖКС № 2 Невского района"</t>
  </si>
  <si>
    <t>ООО "ЖКС № 1 Фрунзенского района"</t>
  </si>
  <si>
    <t>ООО "ЖКС № 3 Кировского района"</t>
  </si>
  <si>
    <t>ООО "ЖКС № 2 Пушкинского района"</t>
  </si>
  <si>
    <t>ООО " ЖКС № 1 Пушкинского района"</t>
  </si>
  <si>
    <t>ООО "ЖКС № 2 Колпинского района"</t>
  </si>
  <si>
    <t>ГУПРЭП "Прогресс"</t>
  </si>
  <si>
    <t>ГУПРЭП "Строитель"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</si>
</sst>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top"/>
    </xf>
    <xf numFmtId="0" fontId="5" fillId="0" borderId="1" xfId="1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3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topLeftCell="A19" zoomScale="90" zoomScaleNormal="90" workbookViewId="0">
      <selection activeCell="E29" sqref="E29"/>
    </sheetView>
  </sheetViews>
  <sheetFormatPr defaultColWidth="8.7109375" defaultRowHeight="11.45" customHeight="1"/>
  <cols>
    <col min="1" max="1" width="8.140625" style="1" customWidth="1"/>
    <col min="2" max="2" width="48.28515625" style="1" customWidth="1"/>
    <col min="3" max="3" width="28.85546875" style="1" customWidth="1"/>
    <col min="4" max="4" width="22.28515625" style="1" customWidth="1"/>
    <col min="5" max="5" width="21.85546875" style="1" customWidth="1"/>
    <col min="6" max="6" width="16.5703125" style="1" customWidth="1"/>
    <col min="7" max="7" width="17.85546875" style="15" customWidth="1"/>
    <col min="8" max="8" width="23.42578125" style="1" customWidth="1"/>
    <col min="9" max="10" width="18.140625" style="1" customWidth="1"/>
    <col min="11" max="11" width="10.7109375" style="1" customWidth="1"/>
  </cols>
  <sheetData>
    <row r="1" spans="1:11" s="1" customFormat="1" ht="38.25" customHeight="1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2" customFormat="1" ht="21.95" customHeight="1">
      <c r="A2" s="50" t="s">
        <v>13</v>
      </c>
      <c r="B2" s="50" t="s">
        <v>1</v>
      </c>
      <c r="C2" s="52" t="s">
        <v>11</v>
      </c>
      <c r="D2" s="53"/>
      <c r="E2" s="53"/>
      <c r="F2" s="53"/>
      <c r="G2" s="54"/>
      <c r="H2" s="52" t="s">
        <v>2</v>
      </c>
      <c r="I2" s="53"/>
      <c r="J2" s="54"/>
      <c r="K2" s="50" t="s">
        <v>19</v>
      </c>
    </row>
    <row r="3" spans="1:11" s="1" customFormat="1" ht="87.75" customHeight="1">
      <c r="A3" s="51"/>
      <c r="B3" s="51"/>
      <c r="C3" s="3" t="s">
        <v>14</v>
      </c>
      <c r="D3" s="3" t="s">
        <v>9</v>
      </c>
      <c r="E3" s="3" t="s">
        <v>15</v>
      </c>
      <c r="F3" s="3" t="s">
        <v>16</v>
      </c>
      <c r="G3" s="4" t="s">
        <v>0</v>
      </c>
      <c r="H3" s="3" t="s">
        <v>17</v>
      </c>
      <c r="I3" s="3" t="s">
        <v>10</v>
      </c>
      <c r="J3" s="3" t="s">
        <v>18</v>
      </c>
      <c r="K3" s="51"/>
    </row>
    <row r="4" spans="1:11" s="1" customFormat="1" ht="29.1" customHeight="1">
      <c r="A4" s="19">
        <v>1</v>
      </c>
      <c r="B4" s="20" t="s">
        <v>20</v>
      </c>
      <c r="C4" s="21">
        <v>95.06</v>
      </c>
      <c r="D4" s="21">
        <v>32.799999999999997</v>
      </c>
      <c r="E4" s="22">
        <f>C4/D4</f>
        <v>2.8981707317073173</v>
      </c>
      <c r="F4" s="22">
        <v>104.92</v>
      </c>
      <c r="G4" s="23">
        <f>F4-100-E4</f>
        <v>2.0218292682926844</v>
      </c>
      <c r="H4" s="21">
        <v>110.49</v>
      </c>
      <c r="I4" s="21">
        <v>29.81</v>
      </c>
      <c r="J4" s="22">
        <f>H4/I4</f>
        <v>3.7064743374706475</v>
      </c>
      <c r="K4" s="24">
        <v>6</v>
      </c>
    </row>
    <row r="5" spans="1:11" s="1" customFormat="1" ht="29.1" customHeight="1">
      <c r="A5" s="19">
        <v>2</v>
      </c>
      <c r="B5" s="20" t="s">
        <v>21</v>
      </c>
      <c r="C5" s="21">
        <v>6.24</v>
      </c>
      <c r="D5" s="21">
        <v>1.08</v>
      </c>
      <c r="E5" s="22">
        <f>C5/D5</f>
        <v>5.7777777777777777</v>
      </c>
      <c r="F5" s="22">
        <v>107.12</v>
      </c>
      <c r="G5" s="23">
        <f>F5-100-E5</f>
        <v>1.3422222222222269</v>
      </c>
      <c r="H5" s="21">
        <v>6.86</v>
      </c>
      <c r="I5" s="21">
        <v>1.2</v>
      </c>
      <c r="J5" s="22">
        <f>H5/I5</f>
        <v>5.7166666666666668</v>
      </c>
      <c r="K5" s="24">
        <v>11</v>
      </c>
    </row>
    <row r="6" spans="1:11" s="1" customFormat="1" ht="29.1" customHeight="1">
      <c r="A6" s="25">
        <v>3</v>
      </c>
      <c r="B6" s="26" t="s">
        <v>23</v>
      </c>
      <c r="C6" s="27">
        <v>113.95</v>
      </c>
      <c r="D6" s="27">
        <v>30.59</v>
      </c>
      <c r="E6" s="28">
        <f>C6/D6</f>
        <v>3.7250735534488397</v>
      </c>
      <c r="F6" s="28">
        <v>103.26</v>
      </c>
      <c r="G6" s="29">
        <f>F6-100-E6</f>
        <v>-0.46507355344883461</v>
      </c>
      <c r="H6" s="27">
        <v>120.98</v>
      </c>
      <c r="I6" s="27">
        <v>27.73</v>
      </c>
      <c r="J6" s="28">
        <f>H6/I6</f>
        <v>4.3627839884601514</v>
      </c>
      <c r="K6" s="30">
        <v>9</v>
      </c>
    </row>
    <row r="7" spans="1:11" s="1" customFormat="1" ht="29.1" customHeight="1">
      <c r="A7" s="25">
        <v>4</v>
      </c>
      <c r="B7" s="26" t="s">
        <v>22</v>
      </c>
      <c r="C7" s="27">
        <v>3.8</v>
      </c>
      <c r="D7" s="27">
        <v>0.53</v>
      </c>
      <c r="E7" s="28">
        <f>C7/D7</f>
        <v>7.1698113207547163</v>
      </c>
      <c r="F7" s="28">
        <v>106.69</v>
      </c>
      <c r="G7" s="29">
        <f>F7-100-E7</f>
        <v>-0.47981132075471855</v>
      </c>
      <c r="H7" s="27">
        <v>4.21</v>
      </c>
      <c r="I7" s="27">
        <v>0.43</v>
      </c>
      <c r="J7" s="28">
        <f>H7/I7</f>
        <v>9.7906976744186043</v>
      </c>
      <c r="K7" s="30">
        <v>25</v>
      </c>
    </row>
    <row r="8" spans="1:11" s="1" customFormat="1" ht="29.1" customHeight="1">
      <c r="A8" s="25">
        <v>5</v>
      </c>
      <c r="B8" s="26" t="s">
        <v>24</v>
      </c>
      <c r="C8" s="27">
        <v>84.56</v>
      </c>
      <c r="D8" s="27">
        <v>34.049999999999997</v>
      </c>
      <c r="E8" s="28">
        <f>C8/D8</f>
        <v>2.4834067547723939</v>
      </c>
      <c r="F8" s="28">
        <v>99.81</v>
      </c>
      <c r="G8" s="29">
        <f>F8-100-E8</f>
        <v>-2.6734067547723916</v>
      </c>
      <c r="H8" s="27">
        <v>82.55</v>
      </c>
      <c r="I8" s="27">
        <v>30.65</v>
      </c>
      <c r="J8" s="28">
        <f>H8/I8</f>
        <v>2.6933115823817291</v>
      </c>
      <c r="K8" s="30">
        <v>3</v>
      </c>
    </row>
    <row r="9" spans="1:11" s="1" customFormat="1" ht="29.1" customHeight="1">
      <c r="A9" s="25">
        <v>6</v>
      </c>
      <c r="B9" s="26" t="s">
        <v>25</v>
      </c>
      <c r="C9" s="27">
        <v>387.27</v>
      </c>
      <c r="D9" s="27">
        <v>70.3</v>
      </c>
      <c r="E9" s="28">
        <f>C9/D9</f>
        <v>5.5088193456614505</v>
      </c>
      <c r="F9" s="28">
        <v>102.8</v>
      </c>
      <c r="G9" s="29">
        <f>F9-100-E9</f>
        <v>-2.7088193456614533</v>
      </c>
      <c r="H9" s="27">
        <v>404.3</v>
      </c>
      <c r="I9" s="27">
        <v>62.87</v>
      </c>
      <c r="J9" s="28">
        <f>H9/I9</f>
        <v>6.4307300779386036</v>
      </c>
      <c r="K9" s="30">
        <v>16</v>
      </c>
    </row>
    <row r="10" spans="1:11" s="1" customFormat="1" ht="29.1" customHeight="1">
      <c r="A10" s="25">
        <v>7</v>
      </c>
      <c r="B10" s="26" t="s">
        <v>27</v>
      </c>
      <c r="C10" s="27">
        <v>29.49</v>
      </c>
      <c r="D10" s="27">
        <v>8.36</v>
      </c>
      <c r="E10" s="28">
        <f>C10/D10</f>
        <v>3.5275119617224879</v>
      </c>
      <c r="F10" s="28">
        <v>100.01</v>
      </c>
      <c r="G10" s="29">
        <f>F10-100-E10</f>
        <v>-3.5175119617224828</v>
      </c>
      <c r="H10" s="27">
        <v>27.57</v>
      </c>
      <c r="I10" s="27">
        <v>7.07</v>
      </c>
      <c r="J10" s="28">
        <f>H10/I10</f>
        <v>3.8995756718528995</v>
      </c>
      <c r="K10" s="30">
        <v>7</v>
      </c>
    </row>
    <row r="11" spans="1:11" s="1" customFormat="1" ht="29.1" customHeight="1">
      <c r="A11" s="25">
        <v>8</v>
      </c>
      <c r="B11" s="26" t="s">
        <v>28</v>
      </c>
      <c r="C11" s="27">
        <v>27.36</v>
      </c>
      <c r="D11" s="27">
        <v>5.0199999999999996</v>
      </c>
      <c r="E11" s="28">
        <f>C11/D11</f>
        <v>5.4501992031872515</v>
      </c>
      <c r="F11" s="28">
        <v>100.94</v>
      </c>
      <c r="G11" s="29">
        <f>F11-100-E11</f>
        <v>-4.5101992031872538</v>
      </c>
      <c r="H11" s="27">
        <v>27.38</v>
      </c>
      <c r="I11" s="27">
        <v>4.18</v>
      </c>
      <c r="J11" s="28">
        <f>H11/I11</f>
        <v>6.5502392344497613</v>
      </c>
      <c r="K11" s="30">
        <v>17</v>
      </c>
    </row>
    <row r="12" spans="1:11" s="15" customFormat="1" ht="29.1" customHeight="1">
      <c r="A12" s="25">
        <v>9</v>
      </c>
      <c r="B12" s="26" t="s">
        <v>29</v>
      </c>
      <c r="C12" s="27">
        <v>82.9</v>
      </c>
      <c r="D12" s="27">
        <v>28.46</v>
      </c>
      <c r="E12" s="28">
        <f>C12/D12</f>
        <v>2.9128601546029516</v>
      </c>
      <c r="F12" s="28">
        <v>98.4</v>
      </c>
      <c r="G12" s="29">
        <f>F12-100-E12</f>
        <v>-4.5128601546029454</v>
      </c>
      <c r="H12" s="27">
        <v>75.55</v>
      </c>
      <c r="I12" s="27">
        <v>24.83</v>
      </c>
      <c r="J12" s="28">
        <f>H12/I12</f>
        <v>3.0426902939991947</v>
      </c>
      <c r="K12" s="30">
        <v>4</v>
      </c>
    </row>
    <row r="13" spans="1:11" s="1" customFormat="1" ht="29.1" customHeight="1">
      <c r="A13" s="25">
        <v>10</v>
      </c>
      <c r="B13" s="26" t="s">
        <v>30</v>
      </c>
      <c r="C13" s="27">
        <v>96.19</v>
      </c>
      <c r="D13" s="27">
        <v>37.39</v>
      </c>
      <c r="E13" s="28">
        <f>C13/D13</f>
        <v>2.5726129981278416</v>
      </c>
      <c r="F13" s="28">
        <v>98.03</v>
      </c>
      <c r="G13" s="29">
        <f>F13-100-E13</f>
        <v>-4.54261299812784</v>
      </c>
      <c r="H13" s="27">
        <v>83.09</v>
      </c>
      <c r="I13" s="27">
        <v>32.770000000000003</v>
      </c>
      <c r="J13" s="28">
        <f>H13/I13</f>
        <v>2.5355508086664629</v>
      </c>
      <c r="K13" s="43">
        <v>2</v>
      </c>
    </row>
    <row r="14" spans="1:11" s="17" customFormat="1" ht="29.1" customHeight="1">
      <c r="A14" s="25">
        <v>11</v>
      </c>
      <c r="B14" s="26" t="s">
        <v>31</v>
      </c>
      <c r="C14" s="27">
        <v>21.11</v>
      </c>
      <c r="D14" s="27">
        <v>5.58</v>
      </c>
      <c r="E14" s="28">
        <f>C14/D14</f>
        <v>3.7831541218637992</v>
      </c>
      <c r="F14" s="28">
        <v>96.93</v>
      </c>
      <c r="G14" s="29">
        <f>F14-100-E14</f>
        <v>-6.8531541218637919</v>
      </c>
      <c r="H14" s="27">
        <v>18.13</v>
      </c>
      <c r="I14" s="27">
        <v>4.96</v>
      </c>
      <c r="J14" s="28">
        <f>H14/I14</f>
        <v>3.655241935483871</v>
      </c>
      <c r="K14" s="30">
        <v>5</v>
      </c>
    </row>
    <row r="15" spans="1:11" s="1" customFormat="1" ht="29.1" customHeight="1">
      <c r="A15" s="25">
        <v>12</v>
      </c>
      <c r="B15" s="26" t="s">
        <v>32</v>
      </c>
      <c r="C15" s="27">
        <v>318.45</v>
      </c>
      <c r="D15" s="27">
        <v>56.16</v>
      </c>
      <c r="E15" s="28">
        <f>C15/D15</f>
        <v>5.670405982905983</v>
      </c>
      <c r="F15" s="28">
        <v>98.01</v>
      </c>
      <c r="G15" s="29">
        <f>F15-100-E15</f>
        <v>-7.6604059829059779</v>
      </c>
      <c r="H15" s="27">
        <v>299.48</v>
      </c>
      <c r="I15" s="27">
        <v>47.14</v>
      </c>
      <c r="J15" s="28">
        <f>H15/I15</f>
        <v>6.3529910903691134</v>
      </c>
      <c r="K15" s="30">
        <v>15</v>
      </c>
    </row>
    <row r="16" spans="1:11" s="1" customFormat="1" ht="29.1" customHeight="1">
      <c r="A16" s="25">
        <v>13</v>
      </c>
      <c r="B16" s="26" t="s">
        <v>33</v>
      </c>
      <c r="C16" s="27">
        <v>250.7</v>
      </c>
      <c r="D16" s="27">
        <v>32.19</v>
      </c>
      <c r="E16" s="28">
        <f>C16/D16</f>
        <v>7.7881329605467542</v>
      </c>
      <c r="F16" s="28">
        <v>99.86</v>
      </c>
      <c r="G16" s="29">
        <f>F16-100-E16</f>
        <v>-7.9281329605467548</v>
      </c>
      <c r="H16" s="27">
        <v>246.69</v>
      </c>
      <c r="I16" s="27">
        <v>29.85</v>
      </c>
      <c r="J16" s="28">
        <f>H16/I16</f>
        <v>8.2643216080402002</v>
      </c>
      <c r="K16" s="30">
        <v>21</v>
      </c>
    </row>
    <row r="17" spans="1:11" s="1" customFormat="1" ht="29.1" customHeight="1">
      <c r="A17" s="25">
        <v>14</v>
      </c>
      <c r="B17" s="26" t="s">
        <v>34</v>
      </c>
      <c r="C17" s="27">
        <v>1.06</v>
      </c>
      <c r="D17" s="27">
        <v>0.37</v>
      </c>
      <c r="E17" s="28">
        <f>C17/D17</f>
        <v>2.8648648648648649</v>
      </c>
      <c r="F17" s="28">
        <v>93.92</v>
      </c>
      <c r="G17" s="29">
        <f>F17-100-E17</f>
        <v>-8.9448648648648632</v>
      </c>
      <c r="H17" s="27">
        <v>0.52</v>
      </c>
      <c r="I17" s="27">
        <v>0.44</v>
      </c>
      <c r="J17" s="28">
        <f>H17/I17</f>
        <v>1.1818181818181819</v>
      </c>
      <c r="K17" s="30">
        <v>1</v>
      </c>
    </row>
    <row r="18" spans="1:11" s="1" customFormat="1" ht="29.1" customHeight="1">
      <c r="A18" s="31">
        <v>15</v>
      </c>
      <c r="B18" s="32" t="s">
        <v>35</v>
      </c>
      <c r="C18" s="33">
        <v>74.64</v>
      </c>
      <c r="D18" s="33">
        <v>10.42</v>
      </c>
      <c r="E18" s="34">
        <f>C18/D18</f>
        <v>7.1631477927063338</v>
      </c>
      <c r="F18" s="34">
        <v>97.02</v>
      </c>
      <c r="G18" s="35">
        <f>F18-100-E18</f>
        <v>-10.143147792706337</v>
      </c>
      <c r="H18" s="33">
        <v>68.849999999999994</v>
      </c>
      <c r="I18" s="33">
        <v>8.98</v>
      </c>
      <c r="J18" s="34">
        <f>H18/I18</f>
        <v>7.6670378619153663</v>
      </c>
      <c r="K18" s="36">
        <v>19</v>
      </c>
    </row>
    <row r="19" spans="1:11" s="1" customFormat="1" ht="29.1" customHeight="1">
      <c r="A19" s="31">
        <v>16</v>
      </c>
      <c r="B19" s="32" t="s">
        <v>36</v>
      </c>
      <c r="C19" s="33">
        <v>66.91</v>
      </c>
      <c r="D19" s="33">
        <v>9.67</v>
      </c>
      <c r="E19" s="34">
        <f>C19/D19</f>
        <v>6.9193381592554291</v>
      </c>
      <c r="F19" s="34">
        <v>96.39</v>
      </c>
      <c r="G19" s="35">
        <f>F19-100-E19</f>
        <v>-10.529338159255428</v>
      </c>
      <c r="H19" s="33">
        <v>61.58</v>
      </c>
      <c r="I19" s="33">
        <v>8.4499999999999993</v>
      </c>
      <c r="J19" s="34">
        <f>H19/I19</f>
        <v>7.2875739644970414</v>
      </c>
      <c r="K19" s="46">
        <v>18</v>
      </c>
    </row>
    <row r="20" spans="1:11" s="1" customFormat="1" ht="29.1" customHeight="1">
      <c r="A20" s="31">
        <v>17</v>
      </c>
      <c r="B20" s="32" t="s">
        <v>37</v>
      </c>
      <c r="C20" s="33">
        <v>237.89</v>
      </c>
      <c r="D20" s="33">
        <v>29.49</v>
      </c>
      <c r="E20" s="34">
        <f>C20/D20</f>
        <v>8.0668023058663962</v>
      </c>
      <c r="F20" s="34">
        <v>95.98</v>
      </c>
      <c r="G20" s="35">
        <f>F20-100-E20</f>
        <v>-12.086802305866392</v>
      </c>
      <c r="H20" s="33">
        <v>211.07</v>
      </c>
      <c r="I20" s="33">
        <v>25.23</v>
      </c>
      <c r="J20" s="34">
        <f>H20/I20</f>
        <v>8.365834324217202</v>
      </c>
      <c r="K20" s="36">
        <v>22</v>
      </c>
    </row>
    <row r="21" spans="1:11" s="1" customFormat="1" ht="29.1" customHeight="1">
      <c r="A21" s="31">
        <v>18</v>
      </c>
      <c r="B21" s="32" t="s">
        <v>38</v>
      </c>
      <c r="C21" s="33">
        <v>396.65</v>
      </c>
      <c r="D21" s="33">
        <v>64.069999999999993</v>
      </c>
      <c r="E21" s="34">
        <f>C21/D21</f>
        <v>6.1908849695645394</v>
      </c>
      <c r="F21" s="34">
        <v>94.09</v>
      </c>
      <c r="G21" s="35">
        <f>F21-100-E21</f>
        <v>-12.100884969564536</v>
      </c>
      <c r="H21" s="33">
        <v>340.65</v>
      </c>
      <c r="I21" s="33">
        <v>55.42</v>
      </c>
      <c r="J21" s="34">
        <f>H21/I21</f>
        <v>6.1466979429808726</v>
      </c>
      <c r="K21" s="36">
        <v>12</v>
      </c>
    </row>
    <row r="22" spans="1:11" s="1" customFormat="1" ht="29.1" customHeight="1">
      <c r="A22" s="31">
        <v>19</v>
      </c>
      <c r="B22" s="32" t="s">
        <v>47</v>
      </c>
      <c r="C22" s="33">
        <f>164.25-44.93</f>
        <v>119.32</v>
      </c>
      <c r="D22" s="33">
        <v>21.54</v>
      </c>
      <c r="E22" s="34">
        <f>C22/D22</f>
        <v>5.5394614670380689</v>
      </c>
      <c r="F22" s="34">
        <v>92.59</v>
      </c>
      <c r="G22" s="35">
        <f>F22-100-E22</f>
        <v>-12.949461467038066</v>
      </c>
      <c r="H22" s="33">
        <v>140.93</v>
      </c>
      <c r="I22" s="33">
        <v>17.97</v>
      </c>
      <c r="J22" s="34">
        <f>H22/I22</f>
        <v>7.8425153032832506</v>
      </c>
      <c r="K22" s="36">
        <v>20</v>
      </c>
    </row>
    <row r="23" spans="1:11" s="1" customFormat="1" ht="29.1" customHeight="1">
      <c r="A23" s="31">
        <v>20</v>
      </c>
      <c r="B23" s="32" t="s">
        <v>50</v>
      </c>
      <c r="C23" s="47">
        <v>81.739999999999995</v>
      </c>
      <c r="D23" s="47">
        <v>12.59</v>
      </c>
      <c r="E23" s="34">
        <f>C23/D23</f>
        <v>6.4924543288324061</v>
      </c>
      <c r="F23" s="34">
        <v>93.27</v>
      </c>
      <c r="G23" s="35">
        <f>F23-100-E23</f>
        <v>-13.222454328832409</v>
      </c>
      <c r="H23" s="47">
        <v>68.03</v>
      </c>
      <c r="I23" s="47">
        <v>11.16</v>
      </c>
      <c r="J23" s="34">
        <f>H23/I23</f>
        <v>6.0958781362007173</v>
      </c>
      <c r="K23" s="36"/>
    </row>
    <row r="24" spans="1:11" s="1" customFormat="1" ht="29.1" customHeight="1">
      <c r="A24" s="31">
        <v>21</v>
      </c>
      <c r="B24" s="32" t="s">
        <v>39</v>
      </c>
      <c r="C24" s="33">
        <v>374.78</v>
      </c>
      <c r="D24" s="33">
        <v>75.78</v>
      </c>
      <c r="E24" s="34">
        <f>C24/D24</f>
        <v>4.9456320929005013</v>
      </c>
      <c r="F24" s="34">
        <v>91.4</v>
      </c>
      <c r="G24" s="35">
        <f>F24-100-E24</f>
        <v>-13.545632092900496</v>
      </c>
      <c r="H24" s="33">
        <v>282.64999999999998</v>
      </c>
      <c r="I24" s="33">
        <v>66.56</v>
      </c>
      <c r="J24" s="34">
        <f>H24/I24</f>
        <v>4.2465444711538458</v>
      </c>
      <c r="K24" s="36">
        <v>8</v>
      </c>
    </row>
    <row r="25" spans="1:11" s="1" customFormat="1" ht="29.1" customHeight="1">
      <c r="A25" s="31">
        <v>22</v>
      </c>
      <c r="B25" s="32" t="s">
        <v>40</v>
      </c>
      <c r="C25" s="33">
        <v>398.42</v>
      </c>
      <c r="D25" s="33">
        <v>60.99</v>
      </c>
      <c r="E25" s="34">
        <f>C25/D25</f>
        <v>6.5325463190686994</v>
      </c>
      <c r="F25" s="34">
        <v>92.76</v>
      </c>
      <c r="G25" s="35">
        <f>F25-100-E25</f>
        <v>-13.772546319068695</v>
      </c>
      <c r="H25" s="33">
        <v>328.86</v>
      </c>
      <c r="I25" s="33">
        <v>52.88</v>
      </c>
      <c r="J25" s="34">
        <f>H25/I25</f>
        <v>6.2189863842662634</v>
      </c>
      <c r="K25" s="36">
        <v>13</v>
      </c>
    </row>
    <row r="26" spans="1:11" s="1" customFormat="1" ht="29.1" customHeight="1">
      <c r="A26" s="31">
        <v>23</v>
      </c>
      <c r="B26" s="32" t="s">
        <v>41</v>
      </c>
      <c r="C26" s="33">
        <v>411.32</v>
      </c>
      <c r="D26" s="33">
        <v>45.63</v>
      </c>
      <c r="E26" s="34">
        <f>C26/D26</f>
        <v>9.014245014245013</v>
      </c>
      <c r="F26" s="34">
        <v>92.4</v>
      </c>
      <c r="G26" s="35">
        <f>F26-100-E26</f>
        <v>-16.614245014245007</v>
      </c>
      <c r="H26" s="33">
        <v>363.65</v>
      </c>
      <c r="I26" s="33">
        <v>41.28</v>
      </c>
      <c r="J26" s="34">
        <f>H26/I26</f>
        <v>8.8093507751937974</v>
      </c>
      <c r="K26" s="36">
        <v>23</v>
      </c>
    </row>
    <row r="27" spans="1:11" s="1" customFormat="1" ht="29.1" customHeight="1">
      <c r="A27" s="31">
        <v>24</v>
      </c>
      <c r="B27" s="32" t="s">
        <v>42</v>
      </c>
      <c r="C27" s="33">
        <v>49.95</v>
      </c>
      <c r="D27" s="33">
        <v>7.72</v>
      </c>
      <c r="E27" s="34">
        <f>C27/D27</f>
        <v>6.4702072538860111</v>
      </c>
      <c r="F27" s="34">
        <v>89.39</v>
      </c>
      <c r="G27" s="35">
        <f>F27-100-E27</f>
        <v>-17.080207253886009</v>
      </c>
      <c r="H27" s="33">
        <v>41.15</v>
      </c>
      <c r="I27" s="33">
        <v>6.53</v>
      </c>
      <c r="J27" s="34">
        <f>H27/I27</f>
        <v>6.3016845329249609</v>
      </c>
      <c r="K27" s="36">
        <v>14</v>
      </c>
    </row>
    <row r="28" spans="1:11" s="1" customFormat="1" ht="29.1" customHeight="1">
      <c r="A28" s="31">
        <v>25</v>
      </c>
      <c r="B28" s="32" t="s">
        <v>43</v>
      </c>
      <c r="C28" s="47">
        <v>80.5</v>
      </c>
      <c r="D28" s="47">
        <v>8.8800000000000008</v>
      </c>
      <c r="E28" s="34">
        <f>C28/D28</f>
        <v>9.0653153153153152</v>
      </c>
      <c r="F28" s="34">
        <v>91.63</v>
      </c>
      <c r="G28" s="35">
        <f>F28-100-E28</f>
        <v>-17.435315315315322</v>
      </c>
      <c r="H28" s="47">
        <v>70.489999999999995</v>
      </c>
      <c r="I28" s="47">
        <v>7.98</v>
      </c>
      <c r="J28" s="34">
        <f>H28/I28</f>
        <v>8.8333333333333321</v>
      </c>
      <c r="K28" s="36">
        <v>24</v>
      </c>
    </row>
    <row r="29" spans="1:11" s="1" customFormat="1" ht="29.1" customHeight="1">
      <c r="A29" s="31">
        <v>26</v>
      </c>
      <c r="B29" s="32" t="s">
        <v>26</v>
      </c>
      <c r="C29" s="33">
        <f>754.67-51.34</f>
        <v>703.32999999999993</v>
      </c>
      <c r="D29" s="33">
        <v>61.37</v>
      </c>
      <c r="E29" s="34">
        <f>C29/D29</f>
        <v>11.460485579273261</v>
      </c>
      <c r="F29" s="34">
        <v>92.56</v>
      </c>
      <c r="G29" s="35">
        <f>F29-100-E29</f>
        <v>-18.900485579273258</v>
      </c>
      <c r="H29" s="33">
        <v>688.73</v>
      </c>
      <c r="I29" s="33">
        <v>53.8</v>
      </c>
      <c r="J29" s="34">
        <f>H29/I29</f>
        <v>12.801672862453533</v>
      </c>
      <c r="K29" s="36">
        <v>28</v>
      </c>
    </row>
    <row r="30" spans="1:11" s="1" customFormat="1" ht="29.1" customHeight="1">
      <c r="A30" s="31">
        <v>27</v>
      </c>
      <c r="B30" s="32" t="s">
        <v>48</v>
      </c>
      <c r="C30" s="33">
        <v>119.9</v>
      </c>
      <c r="D30" s="33">
        <v>11.69</v>
      </c>
      <c r="E30" s="34">
        <f>C30/D30</f>
        <v>10.256629597946963</v>
      </c>
      <c r="F30" s="34">
        <v>91.26</v>
      </c>
      <c r="G30" s="35">
        <f>F30-100-E30</f>
        <v>-18.996629597946956</v>
      </c>
      <c r="H30" s="33">
        <v>104.9</v>
      </c>
      <c r="I30" s="33">
        <v>10.01</v>
      </c>
      <c r="J30" s="34">
        <f>H30/I30</f>
        <v>10.479520479520481</v>
      </c>
      <c r="K30" s="36">
        <v>26</v>
      </c>
    </row>
    <row r="31" spans="1:11" s="1" customFormat="1" ht="29.1" customHeight="1">
      <c r="A31" s="31">
        <v>28</v>
      </c>
      <c r="B31" s="32" t="s">
        <v>51</v>
      </c>
      <c r="C31" s="47">
        <v>9.24</v>
      </c>
      <c r="D31" s="47">
        <v>0.66</v>
      </c>
      <c r="E31" s="34">
        <f>C31/D31</f>
        <v>14</v>
      </c>
      <c r="F31" s="34">
        <v>92.420814479638011</v>
      </c>
      <c r="G31" s="35">
        <f>F31-100-E31</f>
        <v>-21.579185520361989</v>
      </c>
      <c r="H31" s="47">
        <v>7.67</v>
      </c>
      <c r="I31" s="47">
        <v>0.43</v>
      </c>
      <c r="J31" s="34">
        <f>H31/I31</f>
        <v>17.837209302325583</v>
      </c>
      <c r="K31" s="36"/>
    </row>
    <row r="32" spans="1:11" s="1" customFormat="1" ht="29.1" customHeight="1">
      <c r="A32" s="37">
        <v>29</v>
      </c>
      <c r="B32" s="38" t="s">
        <v>44</v>
      </c>
      <c r="C32" s="42">
        <v>262.83999999999997</v>
      </c>
      <c r="D32" s="42">
        <v>37.83</v>
      </c>
      <c r="E32" s="39">
        <f>C32/D32</f>
        <v>6.9479249273063699</v>
      </c>
      <c r="F32" s="39">
        <v>84.17</v>
      </c>
      <c r="G32" s="40">
        <f>F32-100-E32</f>
        <v>-22.777924927306369</v>
      </c>
      <c r="H32" s="42">
        <v>183.57</v>
      </c>
      <c r="I32" s="42">
        <v>34.08</v>
      </c>
      <c r="J32" s="39">
        <f>H32/I32</f>
        <v>5.386443661971831</v>
      </c>
      <c r="K32" s="41">
        <v>10</v>
      </c>
    </row>
    <row r="33" spans="1:11" s="15" customFormat="1" ht="29.1" customHeight="1">
      <c r="A33" s="37">
        <v>30</v>
      </c>
      <c r="B33" s="38" t="s">
        <v>49</v>
      </c>
      <c r="C33" s="44">
        <v>7.67</v>
      </c>
      <c r="D33" s="44">
        <v>0.79</v>
      </c>
      <c r="E33" s="39">
        <f>C33/D33</f>
        <v>9.7088607594936711</v>
      </c>
      <c r="F33" s="39">
        <v>77.55</v>
      </c>
      <c r="G33" s="40">
        <f>F33-100-E33</f>
        <v>-32.158860759493678</v>
      </c>
      <c r="H33" s="44">
        <v>4.41</v>
      </c>
      <c r="I33" s="44">
        <v>0.3</v>
      </c>
      <c r="J33" s="39">
        <f>H33/I33</f>
        <v>14.700000000000001</v>
      </c>
      <c r="K33" s="41">
        <v>29</v>
      </c>
    </row>
    <row r="34" spans="1:11" s="15" customFormat="1" ht="29.1" customHeight="1">
      <c r="A34" s="37">
        <v>31</v>
      </c>
      <c r="B34" s="38" t="s">
        <v>45</v>
      </c>
      <c r="C34" s="42">
        <v>110.76</v>
      </c>
      <c r="D34" s="42">
        <v>9.2200000000000006</v>
      </c>
      <c r="E34" s="39">
        <f>C34/D34</f>
        <v>12.013015184381779</v>
      </c>
      <c r="F34" s="39">
        <v>77.88</v>
      </c>
      <c r="G34" s="40">
        <f>F34-100-E34</f>
        <v>-34.133015184381783</v>
      </c>
      <c r="H34" s="42">
        <v>83.44</v>
      </c>
      <c r="I34" s="42">
        <v>7.95</v>
      </c>
      <c r="J34" s="39">
        <f>H34/I34</f>
        <v>10.495597484276729</v>
      </c>
      <c r="K34" s="41">
        <v>27</v>
      </c>
    </row>
    <row r="35" spans="1:11" s="45" customFormat="1" ht="29.1" customHeight="1">
      <c r="A35" s="37">
        <v>32</v>
      </c>
      <c r="B35" s="38" t="s">
        <v>46</v>
      </c>
      <c r="C35" s="42">
        <v>30.19</v>
      </c>
      <c r="D35" s="42">
        <v>1.19</v>
      </c>
      <c r="E35" s="39">
        <f>C35/D35</f>
        <v>25.369747899159666</v>
      </c>
      <c r="F35" s="39">
        <v>78.3</v>
      </c>
      <c r="G35" s="40">
        <f>F35-100-E35</f>
        <v>-47.069747899159665</v>
      </c>
      <c r="H35" s="42">
        <v>28.08</v>
      </c>
      <c r="I35" s="42">
        <v>1.43</v>
      </c>
      <c r="J35" s="39">
        <f>H35/I35</f>
        <v>19.636363636363637</v>
      </c>
      <c r="K35" s="41">
        <v>30</v>
      </c>
    </row>
    <row r="36" spans="1:11" ht="35.25" customHeight="1">
      <c r="A36" s="5"/>
      <c r="B36" s="6" t="s">
        <v>3</v>
      </c>
      <c r="C36" s="8">
        <f>SUM(C4:C35)</f>
        <v>5054.1899999999996</v>
      </c>
      <c r="D36" s="8">
        <f>SUM(D4:D35)</f>
        <v>812.4100000000002</v>
      </c>
      <c r="E36" s="16">
        <f t="shared" ref="E36" si="0">C36/D36</f>
        <v>6.2212306593961157</v>
      </c>
      <c r="F36" s="7">
        <f>SUM(F4:F35)/30</f>
        <v>101.05869381598795</v>
      </c>
      <c r="G36" s="16">
        <f t="shared" ref="G36" si="1">F36-100-E36</f>
        <v>-5.1625368434081649</v>
      </c>
      <c r="H36" s="9">
        <f>SUM(H4:H35)</f>
        <v>4586.5099999999993</v>
      </c>
      <c r="I36" s="9">
        <f>SUM(I4:I35)</f>
        <v>714.36999999999989</v>
      </c>
      <c r="J36" s="16">
        <f t="shared" ref="J36" si="2">H36/I36</f>
        <v>6.4203563979450422</v>
      </c>
      <c r="K36" s="10"/>
    </row>
    <row r="40" spans="1:11" ht="31.5" customHeight="1">
      <c r="A40" s="48" t="s">
        <v>4</v>
      </c>
      <c r="B40" s="48"/>
      <c r="C40" s="11" t="s">
        <v>5</v>
      </c>
      <c r="G40" s="18"/>
    </row>
    <row r="41" spans="1:11" ht="32.25" customHeight="1">
      <c r="A41" s="48"/>
      <c r="B41" s="48"/>
      <c r="C41" s="12" t="s">
        <v>6</v>
      </c>
    </row>
    <row r="42" spans="1:11" ht="29.25" customHeight="1">
      <c r="A42" s="48"/>
      <c r="B42" s="48"/>
      <c r="C42" s="13" t="s">
        <v>7</v>
      </c>
    </row>
    <row r="43" spans="1:11" ht="31.5" customHeight="1">
      <c r="A43" s="48"/>
      <c r="B43" s="48"/>
      <c r="C43" s="14" t="s">
        <v>8</v>
      </c>
    </row>
  </sheetData>
  <autoFilter ref="A3:K36">
    <sortState ref="A5:K34">
      <sortCondition descending="1" ref="G3:G34"/>
    </sortState>
  </autoFilter>
  <sortState ref="B5:K35">
    <sortCondition descending="1" ref="G4:G35"/>
  </sortState>
  <mergeCells count="7">
    <mergeCell ref="A40:B43"/>
    <mergeCell ref="A1:K1"/>
    <mergeCell ref="A2:A3"/>
    <mergeCell ref="B2:B3"/>
    <mergeCell ref="C2:G2"/>
    <mergeCell ref="H2:J2"/>
    <mergeCell ref="K2:K3"/>
  </mergeCells>
  <pageMargins left="6.8333333333333329E-2" right="7.6874999999999999E-2" top="0.74803149606299213" bottom="0.30708333333333332" header="0.31496062992125984" footer="0.31496062992125984"/>
  <pageSetup paperSize="9" scale="4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 по ЖКС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2017-03-22T09:23:06Z</dcterms:modified>
</cp:coreProperties>
</file>