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<sst xmlns="http://schemas.openxmlformats.org/spreadsheetml/2006/main" count="81" uniqueCount="81">
  <si>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Коэффициент (% оплат -100 - средний период)</t>
  </si>
  <si>
    <t>ООО "ЖКС №2 Петроградского района"</t>
  </si>
  <si>
    <t>ООО "ЖКС №3 Калининского района"</t>
  </si>
  <si>
    <t>ООО "ЖКС №2 Фрунзенского района"</t>
  </si>
  <si>
    <t>ООО "ЖКС № 1 Калининского района"</t>
  </si>
  <si>
    <t>ООО "ЖКС № 2 Калининского района"</t>
  </si>
  <si>
    <t>ООО "ЖКС № 4 Приморского района"</t>
  </si>
  <si>
    <t>ООО "ЖКС № 2 Кировского района"</t>
  </si>
  <si>
    <t>ООО "ЖКС №2 Московского района"</t>
  </si>
  <si>
    <t>ООО "ЖКС № 2 Выборгского района"</t>
  </si>
  <si>
    <t>ООО "ЖКС № 1 Приморского района"</t>
  </si>
  <si>
    <t>ООО "ЖКС №1 Красносельского района"</t>
  </si>
  <si>
    <t>ООО "ЖКС № 3 Приморского района"</t>
  </si>
  <si>
    <t>ООО "ЖКС № 2 Приморского района"</t>
  </si>
  <si>
    <t>ООО "ЖКС № 2 Красногвардейского района"</t>
  </si>
  <si>
    <t>ООО "ЖКС № 1 Невского района"</t>
  </si>
  <si>
    <t>ООО "ЖКС №3 Московского района"</t>
  </si>
  <si>
    <t>ООО "ЖКС №2 Красносельского района"</t>
  </si>
  <si>
    <t>ООО "ЖКС №1 Выборгского района"</t>
  </si>
  <si>
    <t>ООО "ЖКС №1 Василеостровского района"</t>
  </si>
  <si>
    <t>ООО "ЖКС Кронштадтского района"</t>
  </si>
  <si>
    <t>ООО "ЖКС №1 Красногвардейского района"</t>
  </si>
  <si>
    <t>ООО "ЖКС №1 Кировского района"</t>
  </si>
  <si>
    <t>ООО "ЖКС №1 Московского района"</t>
  </si>
  <si>
    <t>ООО  "ЖКС № 2 Невского района"</t>
  </si>
  <si>
    <t>ООО "ЖКС № 1 Фрунзенского района"</t>
  </si>
  <si>
    <t>ООО "ЖКС № 3 Кировского района"</t>
  </si>
  <si>
    <t>ООО "ЖКС № 2 Пушкинского района"</t>
  </si>
  <si>
    <t>ООО " ЖКС № 1 Пушкинского района"</t>
  </si>
  <si>
    <t>ООО "ЖКС № 1 Колпинского района"</t>
  </si>
  <si>
    <t>ООО "ЖКС № 2 Колпинского района"</t>
  </si>
  <si>
    <t>ГУПРЭП "Прогресс"</t>
  </si>
  <si>
    <t>ГУПРЭП "Строитель"</t>
  </si>
  <si>
    <t>2017 год</t>
  </si>
  <si>
    <t>2016 год</t>
  </si>
  <si>
    <t xml:space="preserve">Среднемесячное начисление в 2016 году по абонентской части , млн. руб.                        </t>
  </si>
  <si>
    <t xml:space="preserve">Среднемесячное начисление в 2015 году по абонентской части, млн. руб.            </t>
  </si>
  <si>
    <t xml:space="preserve">Наименование </t>
  </si>
  <si>
    <t>Оценка работы ЖКС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</si>
  <si>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</si>
  <si>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</si>
  <si>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</si>
  <si>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</si>
  <si>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>Итого</t>
  </si>
  <si>
    <t>29</t>
  </si>
  <si>
    <t>19</t>
  </si>
  <si>
    <t>7</t>
  </si>
  <si>
    <t>23</t>
  </si>
  <si>
    <t>6</t>
  </si>
  <si>
    <t>3</t>
  </si>
  <si>
    <t>11</t>
  </si>
  <si>
    <t>2</t>
  </si>
  <si>
    <t>15</t>
  </si>
  <si>
    <t>10</t>
  </si>
  <si>
    <t>4</t>
  </si>
  <si>
    <t>28</t>
  </si>
  <si>
    <t>8</t>
  </si>
  <si>
    <t>5</t>
  </si>
  <si>
    <t>14</t>
  </si>
  <si>
    <t>9</t>
  </si>
  <si>
    <t>18</t>
  </si>
  <si>
    <t>17</t>
  </si>
  <si>
    <t>16</t>
  </si>
  <si>
    <t>24</t>
  </si>
  <si>
    <t>13</t>
  </si>
  <si>
    <t>26</t>
  </si>
  <si>
    <t>20</t>
  </si>
  <si>
    <t>1</t>
  </si>
  <si>
    <t>21</t>
  </si>
  <si>
    <t>12</t>
  </si>
  <si>
    <t>22</t>
  </si>
  <si>
    <t>25</t>
  </si>
  <si>
    <t>27</t>
  </si>
  <si>
    <t>Рейтинг Жилкомсервисов на 01.08.2017 и на 01.08.2016</t>
  </si>
  <si>
    <t>Дебиторская задолженность на 01.08.2017, руб. без субсидий , млн. руб.</t>
  </si>
  <si>
    <t>Место в августе 2017 года</t>
  </si>
  <si>
    <t xml:space="preserve">Дебиторская задолженность на 01.08.2016 без субсидий, млн. руб. </t>
  </si>
  <si>
    <t xml:space="preserve">Средний период задолженности в августе 2016, месяцев </t>
  </si>
  <si>
    <t>Место в августе 2016 года</t>
  </si>
  <si>
    <t xml:space="preserve">Средний период задолженности в августе 2017, месяцев </t>
  </si>
  <si>
    <t>% оплат за период 01.08.2016-31.07.2017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</si>
</sst>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г&quot;"/>
    <numFmt numFmtId="165" formatCode="0.00000"/>
    <numFmt numFmtId="166" formatCode="0.000000"/>
    <numFmt numFmtId="167" formatCode="#,##0.00_р_."/>
    <numFmt numFmtId="168" formatCode="[$-FC19]d\ mmmm\ yyyy\ &quot;г.&quot;"/>
    <numFmt numFmtId="169" formatCode="#.##,,"/>
    <numFmt numFmtId="170" formatCode="#,##0.00&quot;р.&quot;"/>
  </numFmts>
  <fonts count="28"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13" fillId="8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3" borderId="7" applyNumberFormat="0" applyAlignment="0" applyProtection="0"/>
    <xf numFmtId="0" fontId="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" fillId="0" borderId="0">
      <alignment/>
      <protection/>
    </xf>
    <xf numFmtId="0" fontId="1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4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17" borderId="10" xfId="52" applyFont="1" applyFill="1" applyBorder="1" applyAlignment="1">
      <alignment vertical="center"/>
      <protection/>
    </xf>
    <xf numFmtId="0" fontId="5" fillId="8" borderId="10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18" borderId="10" xfId="0" applyFont="1" applyFill="1" applyBorder="1" applyAlignment="1">
      <alignment vertical="center"/>
    </xf>
    <xf numFmtId="0" fontId="4" fillId="0" borderId="10" xfId="52" applyFont="1" applyBorder="1" applyAlignment="1">
      <alignment horizontal="left" vertical="center"/>
      <protection/>
    </xf>
    <xf numFmtId="2" fontId="2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2" borderId="10" xfId="0" applyNumberFormat="1" applyFont="1" applyFill="1" applyBorder="1" applyAlignment="1">
      <alignment horizontal="center" vertical="center" wrapText="1"/>
    </xf>
    <xf numFmtId="3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left"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10" xfId="52" applyFont="1" applyBorder="1" applyAlignment="1">
      <alignment vertical="top"/>
      <protection/>
    </xf>
    <xf numFmtId="1" fontId="23" fillId="17" borderId="10" xfId="0" applyNumberFormat="1" applyFont="1" applyFill="1" applyBorder="1" applyAlignment="1">
      <alignment horizontal="center" wrapText="1"/>
    </xf>
    <xf numFmtId="1" fontId="23" fillId="18" borderId="10" xfId="0" applyNumberFormat="1" applyFont="1" applyFill="1" applyBorder="1" applyAlignment="1">
      <alignment horizontal="center" wrapText="1"/>
    </xf>
    <xf numFmtId="1" fontId="23" fillId="15" borderId="10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1" fontId="23" fillId="19" borderId="10" xfId="0" applyNumberFormat="1" applyFont="1" applyFill="1" applyBorder="1" applyAlignment="1">
      <alignment horizontal="center" wrapText="1"/>
    </xf>
    <xf numFmtId="2" fontId="23" fillId="17" borderId="10" xfId="0" applyNumberFormat="1" applyFont="1" applyFill="1" applyBorder="1" applyAlignment="1">
      <alignment horizontal="center" wrapText="1"/>
    </xf>
    <xf numFmtId="2" fontId="24" fillId="17" borderId="10" xfId="0" applyNumberFormat="1" applyFont="1" applyFill="1" applyBorder="1" applyAlignment="1">
      <alignment horizontal="center" wrapText="1"/>
    </xf>
    <xf numFmtId="2" fontId="23" fillId="18" borderId="10" xfId="0" applyNumberFormat="1" applyFont="1" applyFill="1" applyBorder="1" applyAlignment="1">
      <alignment horizontal="center" wrapText="1"/>
    </xf>
    <xf numFmtId="2" fontId="24" fillId="18" borderId="10" xfId="0" applyNumberFormat="1" applyFont="1" applyFill="1" applyBorder="1" applyAlignment="1">
      <alignment horizontal="center" wrapText="1"/>
    </xf>
    <xf numFmtId="2" fontId="23" fillId="19" borderId="10" xfId="0" applyNumberFormat="1" applyFont="1" applyFill="1" applyBorder="1" applyAlignment="1">
      <alignment horizontal="center" wrapText="1"/>
    </xf>
    <xf numFmtId="2" fontId="24" fillId="19" borderId="10" xfId="0" applyNumberFormat="1" applyFont="1" applyFill="1" applyBorder="1" applyAlignment="1">
      <alignment horizontal="center" wrapText="1"/>
    </xf>
    <xf numFmtId="2" fontId="23" fillId="15" borderId="10" xfId="0" applyNumberFormat="1" applyFont="1" applyFill="1" applyBorder="1" applyAlignment="1">
      <alignment horizontal="center" wrapText="1"/>
    </xf>
    <xf numFmtId="2" fontId="24" fillId="15" borderId="10" xfId="0" applyNumberFormat="1" applyFont="1" applyFill="1" applyBorder="1" applyAlignment="1">
      <alignment horizontal="center" wrapText="1"/>
    </xf>
    <xf numFmtId="2" fontId="23" fillId="15" borderId="10" xfId="0" applyNumberFormat="1" applyFont="1" applyFill="1" applyBorder="1" applyAlignment="1">
      <alignment horizontal="center"/>
    </xf>
    <xf numFmtId="2" fontId="24" fillId="15" borderId="10" xfId="0" applyNumberFormat="1" applyFont="1" applyFill="1" applyBorder="1" applyAlignment="1">
      <alignment horizontal="center"/>
    </xf>
    <xf numFmtId="4" fontId="5" fillId="17" borderId="10" xfId="0" applyNumberFormat="1" applyFont="1" applyFill="1" applyBorder="1" applyAlignment="1">
      <alignment horizontal="center" vertical="center" wrapText="1"/>
    </xf>
    <xf numFmtId="2" fontId="23" fillId="17" borderId="10" xfId="0" applyNumberFormat="1" applyFont="1" applyFill="1" applyBorder="1" applyAlignment="1">
      <alignment horizontal="center" vertical="center" wrapText="1"/>
    </xf>
    <xf numFmtId="4" fontId="5" fillId="18" borderId="10" xfId="0" applyNumberFormat="1" applyFont="1" applyFill="1" applyBorder="1" applyAlignment="1">
      <alignment horizontal="center" vertical="center" wrapText="1"/>
    </xf>
    <xf numFmtId="2" fontId="23" fillId="18" borderId="10" xfId="0" applyNumberFormat="1" applyFont="1" applyFill="1" applyBorder="1" applyAlignment="1">
      <alignment horizontal="center" vertical="center" wrapText="1"/>
    </xf>
    <xf numFmtId="2" fontId="5" fillId="18" borderId="10" xfId="0" applyNumberFormat="1" applyFont="1" applyFill="1" applyBorder="1" applyAlignment="1">
      <alignment horizontal="center" vertical="center" wrapText="1"/>
    </xf>
    <xf numFmtId="4" fontId="5" fillId="19" borderId="10" xfId="0" applyNumberFormat="1" applyFont="1" applyFill="1" applyBorder="1" applyAlignment="1">
      <alignment horizontal="center" vertical="center" wrapText="1"/>
    </xf>
    <xf numFmtId="2" fontId="23" fillId="19" borderId="10" xfId="0" applyNumberFormat="1" applyFont="1" applyFill="1" applyBorder="1" applyAlignment="1">
      <alignment horizontal="center" vertical="center" wrapText="1"/>
    </xf>
    <xf numFmtId="49" fontId="23" fillId="19" borderId="10" xfId="0" applyNumberFormat="1" applyFont="1" applyFill="1" applyBorder="1" applyAlignment="1">
      <alignment horizontal="center" vertical="center" wrapText="1"/>
    </xf>
    <xf numFmtId="2" fontId="5" fillId="19" borderId="10" xfId="0" applyNumberFormat="1" applyFont="1" applyFill="1" applyBorder="1" applyAlignment="1">
      <alignment horizontal="center" vertical="center" wrapText="1"/>
    </xf>
    <xf numFmtId="4" fontId="5" fillId="15" borderId="10" xfId="0" applyNumberFormat="1" applyFont="1" applyFill="1" applyBorder="1" applyAlignment="1">
      <alignment horizontal="center" vertical="center" wrapText="1"/>
    </xf>
    <xf numFmtId="2" fontId="23" fillId="15" borderId="10" xfId="0" applyNumberFormat="1" applyFont="1" applyFill="1" applyBorder="1" applyAlignment="1">
      <alignment horizontal="center" vertical="center" wrapText="1"/>
    </xf>
    <xf numFmtId="0" fontId="23" fillId="17" borderId="10" xfId="0" applyNumberFormat="1" applyFont="1" applyFill="1" applyBorder="1" applyAlignment="1">
      <alignment horizontal="left" wrapText="1"/>
    </xf>
    <xf numFmtId="0" fontId="23" fillId="18" borderId="10" xfId="0" applyNumberFormat="1" applyFont="1" applyFill="1" applyBorder="1" applyAlignment="1">
      <alignment horizontal="left" wrapText="1"/>
    </xf>
    <xf numFmtId="0" fontId="23" fillId="19" borderId="10" xfId="0" applyNumberFormat="1" applyFont="1" applyFill="1" applyBorder="1" applyAlignment="1">
      <alignment horizontal="left" wrapText="1"/>
    </xf>
    <xf numFmtId="0" fontId="23" fillId="15" borderId="10" xfId="0" applyNumberFormat="1" applyFont="1" applyFill="1" applyBorder="1" applyAlignment="1">
      <alignment horizontal="left" wrapText="1"/>
    </xf>
    <xf numFmtId="49" fontId="23" fillId="17" borderId="10" xfId="0" applyNumberFormat="1" applyFont="1" applyFill="1" applyBorder="1" applyAlignment="1">
      <alignment horizontal="center" wrapText="1"/>
    </xf>
    <xf numFmtId="49" fontId="23" fillId="18" borderId="10" xfId="0" applyNumberFormat="1" applyFont="1" applyFill="1" applyBorder="1" applyAlignment="1">
      <alignment horizontal="center" wrapText="1"/>
    </xf>
    <xf numFmtId="49" fontId="23" fillId="18" borderId="10" xfId="0" applyNumberFormat="1" applyFont="1" applyFill="1" applyBorder="1" applyAlignment="1">
      <alignment horizontal="center"/>
    </xf>
    <xf numFmtId="49" fontId="23" fillId="19" borderId="10" xfId="0" applyNumberFormat="1" applyFont="1" applyFill="1" applyBorder="1" applyAlignment="1">
      <alignment horizontal="center" wrapText="1"/>
    </xf>
    <xf numFmtId="49" fontId="23" fillId="15" borderId="10" xfId="0" applyNumberFormat="1" applyFont="1" applyFill="1" applyBorder="1" applyAlignment="1">
      <alignment horizontal="center" wrapText="1"/>
    </xf>
    <xf numFmtId="49" fontId="23" fillId="15" borderId="10" xfId="0" applyNumberFormat="1" applyFont="1" applyFill="1" applyBorder="1" applyAlignment="1">
      <alignment horizontal="center"/>
    </xf>
    <xf numFmtId="1" fontId="23" fillId="15" borderId="10" xfId="0" applyNumberFormat="1" applyFont="1" applyFill="1" applyBorder="1" applyAlignment="1">
      <alignment horizontal="center" wrapText="1"/>
    </xf>
    <xf numFmtId="2" fontId="24" fillId="15" borderId="10" xfId="0" applyNumberFormat="1" applyFont="1" applyFill="1" applyBorder="1" applyAlignment="1">
      <alignment horizontal="center" wrapText="1"/>
    </xf>
    <xf numFmtId="2" fontId="23" fillId="18" borderId="10" xfId="0" applyNumberFormat="1" applyFont="1" applyFill="1" applyBorder="1" applyAlignment="1">
      <alignment horizont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4ECC5"/>
      <rgbColor rgb="00CCFFFF"/>
      <rgbColor rgb="00FFF5EE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148"/>
  <sheetViews>
    <sheetView tabSelected="1" zoomScale="90" zoomScaleNormal="90" zoomScalePageLayoutView="0" workbookViewId="0" topLeftCell="D1">
      <selection activeCell="M5" sqref="M5"/>
    </sheetView>
  </sheetViews>
  <sheetFormatPr defaultColWidth="10.66015625" defaultRowHeight="11.25"/>
  <cols>
    <col min="1" max="1" width="2.33203125" style="14" customWidth="1"/>
    <col min="2" max="2" width="9" style="19" customWidth="1"/>
    <col min="3" max="3" width="51.66015625" style="14" customWidth="1"/>
    <col min="4" max="4" width="33.16015625" style="29" customWidth="1"/>
    <col min="5" max="5" width="25.33203125" style="29" customWidth="1"/>
    <col min="6" max="6" width="22.66015625" style="29" customWidth="1"/>
    <col min="7" max="7" width="18.66015625" style="29" customWidth="1"/>
    <col min="8" max="8" width="20" style="29" customWidth="1"/>
    <col min="9" max="9" width="25.83203125" style="29" customWidth="1"/>
    <col min="10" max="10" width="22.83203125" style="29" customWidth="1"/>
    <col min="11" max="11" width="18.83203125" style="20" customWidth="1"/>
    <col min="12" max="12" width="12.83203125" style="20" customWidth="1"/>
    <col min="13" max="16384" width="10.66015625" style="18" customWidth="1"/>
  </cols>
  <sheetData>
    <row r="2" spans="2:12" s="14" customFormat="1" ht="15.75" customHeight="1">
      <c r="B2" s="67" t="s">
        <v>73</v>
      </c>
      <c r="C2" s="67"/>
      <c r="D2" s="67"/>
      <c r="E2" s="67"/>
      <c r="F2" s="67"/>
      <c r="G2" s="67"/>
      <c r="H2" s="67"/>
      <c r="I2" s="67"/>
      <c r="J2" s="67"/>
      <c r="K2" s="20"/>
      <c r="L2" s="20"/>
    </row>
    <row r="4" spans="2:12" s="16" customFormat="1" ht="21.75" customHeight="1">
      <c r="B4" s="65" t="s">
        <v>75</v>
      </c>
      <c r="C4" s="65" t="s">
        <v>37</v>
      </c>
      <c r="D4" s="65" t="s">
        <v>33</v>
      </c>
      <c r="E4" s="65"/>
      <c r="F4" s="65"/>
      <c r="G4" s="65"/>
      <c r="H4" s="65"/>
      <c r="I4" s="65" t="s">
        <v>34</v>
      </c>
      <c r="J4" s="65"/>
      <c r="K4" s="65"/>
      <c r="L4" s="65" t="s">
        <v>78</v>
      </c>
    </row>
    <row r="5" spans="2:12" s="17" customFormat="1" ht="84.75" customHeight="1">
      <c r="B5" s="65"/>
      <c r="C5" s="65"/>
      <c r="D5" s="1" t="s">
        <v>74</v>
      </c>
      <c r="E5" s="1" t="s">
        <v>35</v>
      </c>
      <c r="F5" s="1" t="s">
        <v>79</v>
      </c>
      <c r="G5" s="1" t="s">
        <v>80</v>
      </c>
      <c r="H5" s="2" t="s">
        <v>0</v>
      </c>
      <c r="I5" s="1" t="s">
        <v>76</v>
      </c>
      <c r="J5" s="1" t="s">
        <v>36</v>
      </c>
      <c r="K5" s="1" t="s">
        <v>77</v>
      </c>
      <c r="L5" s="65"/>
    </row>
    <row r="6" spans="2:12" s="15" customFormat="1" ht="28.5" customHeight="1">
      <c r="B6" s="26">
        <v>1</v>
      </c>
      <c r="C6" s="52" t="s">
        <v>1</v>
      </c>
      <c r="D6" s="31">
        <v>0.9</v>
      </c>
      <c r="E6" s="31">
        <v>1.08</v>
      </c>
      <c r="F6" s="32">
        <f aca="true" t="shared" si="0" ref="F6:F38">D6/E6</f>
        <v>0.8333333333333333</v>
      </c>
      <c r="G6" s="32">
        <v>144.39</v>
      </c>
      <c r="H6" s="32">
        <f aca="true" t="shared" si="1" ref="H6:H38">G6-100-F6</f>
        <v>43.55666666666665</v>
      </c>
      <c r="I6" s="41">
        <v>7.26320201</v>
      </c>
      <c r="J6" s="41">
        <v>1.20160821</v>
      </c>
      <c r="K6" s="42">
        <f aca="true" t="shared" si="2" ref="K6:K24">I6/J6</f>
        <v>6.044567563332477</v>
      </c>
      <c r="L6" s="56" t="s">
        <v>44</v>
      </c>
    </row>
    <row r="7" spans="2:12" s="15" customFormat="1" ht="28.5" customHeight="1">
      <c r="B7" s="26">
        <v>2</v>
      </c>
      <c r="C7" s="52" t="s">
        <v>2</v>
      </c>
      <c r="D7" s="31">
        <v>0.02</v>
      </c>
      <c r="E7" s="31">
        <v>32.8</v>
      </c>
      <c r="F7" s="32">
        <f t="shared" si="0"/>
        <v>0.0006097560975609757</v>
      </c>
      <c r="G7" s="32">
        <v>120.06</v>
      </c>
      <c r="H7" s="32">
        <f t="shared" si="1"/>
        <v>20.059390243902442</v>
      </c>
      <c r="I7" s="41">
        <v>81.9805104</v>
      </c>
      <c r="J7" s="41">
        <v>29.80710013</v>
      </c>
      <c r="K7" s="42">
        <f t="shared" si="2"/>
        <v>2.75036853777966</v>
      </c>
      <c r="L7" s="56" t="s">
        <v>45</v>
      </c>
    </row>
    <row r="8" spans="2:12" s="15" customFormat="1" ht="28.5" customHeight="1">
      <c r="B8" s="26">
        <v>3</v>
      </c>
      <c r="C8" s="52" t="s">
        <v>7</v>
      </c>
      <c r="D8" s="31">
        <v>11.22</v>
      </c>
      <c r="E8" s="31">
        <v>5.02</v>
      </c>
      <c r="F8" s="32">
        <f t="shared" si="0"/>
        <v>2.2350597609561755</v>
      </c>
      <c r="G8" s="32">
        <v>109.21</v>
      </c>
      <c r="H8" s="32">
        <f t="shared" si="1"/>
        <v>6.974940239043818</v>
      </c>
      <c r="I8" s="41">
        <v>18.05232363</v>
      </c>
      <c r="J8" s="41">
        <v>4.18246868</v>
      </c>
      <c r="K8" s="42">
        <f t="shared" si="2"/>
        <v>4.316188598452338</v>
      </c>
      <c r="L8" s="56" t="s">
        <v>46</v>
      </c>
    </row>
    <row r="9" spans="2:12" s="15" customFormat="1" ht="28.5" customHeight="1">
      <c r="B9" s="26">
        <v>4</v>
      </c>
      <c r="C9" s="52" t="s">
        <v>16</v>
      </c>
      <c r="D9" s="31">
        <v>38.68</v>
      </c>
      <c r="E9" s="31">
        <v>9.67</v>
      </c>
      <c r="F9" s="32">
        <f t="shared" si="0"/>
        <v>4</v>
      </c>
      <c r="G9" s="32">
        <v>110.33</v>
      </c>
      <c r="H9" s="32">
        <f t="shared" si="1"/>
        <v>6.329999999999998</v>
      </c>
      <c r="I9" s="41">
        <v>51.52956074</v>
      </c>
      <c r="J9" s="41">
        <v>8.452102</v>
      </c>
      <c r="K9" s="42">
        <f t="shared" si="2"/>
        <v>6.0966562802957185</v>
      </c>
      <c r="L9" s="56" t="s">
        <v>47</v>
      </c>
    </row>
    <row r="10" spans="2:12" s="15" customFormat="1" ht="28.5" customHeight="1">
      <c r="B10" s="26">
        <v>5</v>
      </c>
      <c r="C10" s="52" t="s">
        <v>5</v>
      </c>
      <c r="D10" s="31">
        <v>14.66</v>
      </c>
      <c r="E10" s="31">
        <v>34.05</v>
      </c>
      <c r="F10" s="32">
        <f t="shared" si="0"/>
        <v>0.43054331864904555</v>
      </c>
      <c r="G10" s="32">
        <v>105.9</v>
      </c>
      <c r="H10" s="32">
        <f t="shared" si="1"/>
        <v>5.46945668135096</v>
      </c>
      <c r="I10" s="41">
        <v>39.46297177</v>
      </c>
      <c r="J10" s="41">
        <v>30.6457925</v>
      </c>
      <c r="K10" s="42">
        <f t="shared" si="2"/>
        <v>1.2877125553206041</v>
      </c>
      <c r="L10" s="56" t="s">
        <v>48</v>
      </c>
    </row>
    <row r="11" spans="2:12" s="15" customFormat="1" ht="28.5" customHeight="1">
      <c r="B11" s="26">
        <v>6</v>
      </c>
      <c r="C11" s="52" t="s">
        <v>4</v>
      </c>
      <c r="D11" s="31">
        <v>200.43</v>
      </c>
      <c r="E11" s="31">
        <v>70.3</v>
      </c>
      <c r="F11" s="32">
        <f t="shared" si="0"/>
        <v>2.8510668563300143</v>
      </c>
      <c r="G11" s="32">
        <v>106.69</v>
      </c>
      <c r="H11" s="32">
        <f t="shared" si="1"/>
        <v>3.8389331436699834</v>
      </c>
      <c r="I11" s="41">
        <v>259.40085673</v>
      </c>
      <c r="J11" s="41">
        <v>62.874908</v>
      </c>
      <c r="K11" s="42">
        <f t="shared" si="2"/>
        <v>4.125665785944371</v>
      </c>
      <c r="L11" s="56" t="s">
        <v>49</v>
      </c>
    </row>
    <row r="12" spans="2:12" s="15" customFormat="1" ht="28.5" customHeight="1">
      <c r="B12" s="26">
        <v>7</v>
      </c>
      <c r="C12" s="52" t="s">
        <v>6</v>
      </c>
      <c r="D12" s="31">
        <v>60.44</v>
      </c>
      <c r="E12" s="31">
        <v>30.59</v>
      </c>
      <c r="F12" s="32">
        <f t="shared" si="0"/>
        <v>1.9758090879372343</v>
      </c>
      <c r="G12" s="32">
        <v>105.71</v>
      </c>
      <c r="H12" s="32">
        <f t="shared" si="1"/>
        <v>3.7341909120627594</v>
      </c>
      <c r="I12" s="41">
        <v>83.08215945</v>
      </c>
      <c r="J12" s="41">
        <v>27.725141269999998</v>
      </c>
      <c r="K12" s="42">
        <f t="shared" si="2"/>
        <v>2.996636108754443</v>
      </c>
      <c r="L12" s="56" t="s">
        <v>50</v>
      </c>
    </row>
    <row r="13" spans="2:12" s="15" customFormat="1" ht="28.5" customHeight="1">
      <c r="B13" s="26">
        <v>8</v>
      </c>
      <c r="C13" s="52" t="s">
        <v>8</v>
      </c>
      <c r="D13" s="31">
        <v>3.91</v>
      </c>
      <c r="E13" s="31">
        <v>8.36</v>
      </c>
      <c r="F13" s="32">
        <f t="shared" si="0"/>
        <v>0.4677033492822967</v>
      </c>
      <c r="G13" s="32">
        <v>103.72</v>
      </c>
      <c r="H13" s="32">
        <f t="shared" si="1"/>
        <v>3.2522966507177022</v>
      </c>
      <c r="I13" s="41">
        <v>7.9022621299999996</v>
      </c>
      <c r="J13" s="41">
        <v>7.073603</v>
      </c>
      <c r="K13" s="42">
        <f t="shared" si="2"/>
        <v>1.1171480969457854</v>
      </c>
      <c r="L13" s="56" t="s">
        <v>51</v>
      </c>
    </row>
    <row r="14" spans="2:12" s="15" customFormat="1" ht="28.5" customHeight="1">
      <c r="B14" s="26">
        <v>9</v>
      </c>
      <c r="C14" s="52" t="s">
        <v>30</v>
      </c>
      <c r="D14" s="31">
        <v>2.45</v>
      </c>
      <c r="E14" s="31">
        <v>0.79</v>
      </c>
      <c r="F14" s="32">
        <f t="shared" si="0"/>
        <v>3.1012658227848102</v>
      </c>
      <c r="G14" s="32">
        <v>104.36</v>
      </c>
      <c r="H14" s="32">
        <f t="shared" si="1"/>
        <v>1.2587341772151892</v>
      </c>
      <c r="I14" s="41">
        <v>3.24696624</v>
      </c>
      <c r="J14" s="41">
        <v>0.3052455916666666</v>
      </c>
      <c r="K14" s="42">
        <f t="shared" si="2"/>
        <v>10.637225659087463</v>
      </c>
      <c r="L14" s="56" t="s">
        <v>52</v>
      </c>
    </row>
    <row r="15" spans="2:12" s="15" customFormat="1" ht="28.5" customHeight="1">
      <c r="B15" s="26">
        <v>10</v>
      </c>
      <c r="C15" s="52" t="s">
        <v>9</v>
      </c>
      <c r="D15" s="31">
        <v>188.05</v>
      </c>
      <c r="E15" s="31">
        <v>56.16</v>
      </c>
      <c r="F15" s="32">
        <f t="shared" si="0"/>
        <v>3.3484686609686616</v>
      </c>
      <c r="G15" s="32">
        <v>103.79</v>
      </c>
      <c r="H15" s="32">
        <f t="shared" si="1"/>
        <v>0.44153133903134467</v>
      </c>
      <c r="I15" s="41">
        <v>214.88672929</v>
      </c>
      <c r="J15" s="41">
        <v>47.1350757</v>
      </c>
      <c r="K15" s="42">
        <f t="shared" si="2"/>
        <v>4.5589558539735195</v>
      </c>
      <c r="L15" s="56" t="s">
        <v>53</v>
      </c>
    </row>
    <row r="16" spans="2:12" s="15" customFormat="1" ht="28.5" customHeight="1">
      <c r="B16" s="27">
        <v>11</v>
      </c>
      <c r="C16" s="53" t="s">
        <v>12</v>
      </c>
      <c r="D16" s="33">
        <v>25.1</v>
      </c>
      <c r="E16" s="33">
        <v>37.39</v>
      </c>
      <c r="F16" s="34">
        <f t="shared" si="0"/>
        <v>0.6713024872960685</v>
      </c>
      <c r="G16" s="34">
        <v>100.04</v>
      </c>
      <c r="H16" s="34">
        <f t="shared" si="1"/>
        <v>-0.6313024872960622</v>
      </c>
      <c r="I16" s="43">
        <v>24.966010079999997</v>
      </c>
      <c r="J16" s="43">
        <v>32.769293170000005</v>
      </c>
      <c r="K16" s="44">
        <f t="shared" si="2"/>
        <v>0.7618720962482083</v>
      </c>
      <c r="L16" s="57" t="s">
        <v>54</v>
      </c>
    </row>
    <row r="17" spans="2:12" s="15" customFormat="1" ht="28.5" customHeight="1">
      <c r="B17" s="27">
        <v>12</v>
      </c>
      <c r="C17" s="53" t="s">
        <v>22</v>
      </c>
      <c r="D17" s="33">
        <v>39.83</v>
      </c>
      <c r="E17" s="33">
        <v>7.72</v>
      </c>
      <c r="F17" s="34">
        <f t="shared" si="0"/>
        <v>5.159326424870466</v>
      </c>
      <c r="G17" s="34">
        <v>103.62</v>
      </c>
      <c r="H17" s="34">
        <f t="shared" si="1"/>
        <v>-1.5393264248704615</v>
      </c>
      <c r="I17" s="43">
        <v>45.50641635</v>
      </c>
      <c r="J17" s="43">
        <v>6.52915236</v>
      </c>
      <c r="K17" s="44">
        <f t="shared" si="2"/>
        <v>6.969728050579601</v>
      </c>
      <c r="L17" s="57" t="s">
        <v>55</v>
      </c>
    </row>
    <row r="18" spans="2:12" s="15" customFormat="1" ht="28.5" customHeight="1">
      <c r="B18" s="27">
        <v>13</v>
      </c>
      <c r="C18" s="53" t="s">
        <v>11</v>
      </c>
      <c r="D18" s="33">
        <v>11.07</v>
      </c>
      <c r="E18" s="33">
        <v>5.58</v>
      </c>
      <c r="F18" s="34">
        <f t="shared" si="0"/>
        <v>1.9838709677419355</v>
      </c>
      <c r="G18" s="34">
        <v>100.21</v>
      </c>
      <c r="H18" s="34">
        <f t="shared" si="1"/>
        <v>-1.7738709677419418</v>
      </c>
      <c r="I18" s="43">
        <v>11.163548480000001</v>
      </c>
      <c r="J18" s="43">
        <v>4.955123690000001</v>
      </c>
      <c r="K18" s="44">
        <f t="shared" si="2"/>
        <v>2.25293033603365</v>
      </c>
      <c r="L18" s="57" t="s">
        <v>56</v>
      </c>
    </row>
    <row r="19" spans="2:12" s="15" customFormat="1" ht="31.5" customHeight="1">
      <c r="B19" s="27">
        <v>14</v>
      </c>
      <c r="C19" s="53" t="s">
        <v>10</v>
      </c>
      <c r="D19" s="33">
        <v>35.6</v>
      </c>
      <c r="E19" s="33">
        <v>28.46</v>
      </c>
      <c r="F19" s="34">
        <f t="shared" si="0"/>
        <v>1.2508784258608574</v>
      </c>
      <c r="G19" s="34">
        <v>99.23</v>
      </c>
      <c r="H19" s="34">
        <f t="shared" si="1"/>
        <v>-2.0208784258608534</v>
      </c>
      <c r="I19" s="43">
        <v>32.63580173</v>
      </c>
      <c r="J19" s="43">
        <v>24.83366108</v>
      </c>
      <c r="K19" s="44">
        <f t="shared" si="2"/>
        <v>1.3141760139540408</v>
      </c>
      <c r="L19" s="57" t="s">
        <v>57</v>
      </c>
    </row>
    <row r="20" spans="2:12" s="15" customFormat="1" ht="37.5" customHeight="1">
      <c r="B20" s="27">
        <v>15</v>
      </c>
      <c r="C20" s="53" t="s">
        <v>17</v>
      </c>
      <c r="D20" s="33">
        <v>49.19</v>
      </c>
      <c r="E20" s="33">
        <v>10.42</v>
      </c>
      <c r="F20" s="34">
        <f t="shared" si="0"/>
        <v>4.720729366602687</v>
      </c>
      <c r="G20" s="34">
        <v>102.48</v>
      </c>
      <c r="H20" s="34">
        <f t="shared" si="1"/>
        <v>-2.2407293666026833</v>
      </c>
      <c r="I20" s="43">
        <v>52.28094111</v>
      </c>
      <c r="J20" s="43">
        <v>8.97754286</v>
      </c>
      <c r="K20" s="44">
        <f t="shared" si="2"/>
        <v>5.82352453508643</v>
      </c>
      <c r="L20" s="57" t="s">
        <v>58</v>
      </c>
    </row>
    <row r="21" spans="2:12" s="15" customFormat="1" ht="28.5" customHeight="1">
      <c r="B21" s="27">
        <v>16</v>
      </c>
      <c r="C21" s="53" t="s">
        <v>13</v>
      </c>
      <c r="D21" s="33">
        <v>182.96</v>
      </c>
      <c r="E21" s="33">
        <v>32.19</v>
      </c>
      <c r="F21" s="34">
        <f t="shared" si="0"/>
        <v>5.6837527182354775</v>
      </c>
      <c r="G21" s="34">
        <v>102.46</v>
      </c>
      <c r="H21" s="34">
        <f t="shared" si="1"/>
        <v>-3.2237527182354837</v>
      </c>
      <c r="I21" s="43">
        <v>193.70150716</v>
      </c>
      <c r="J21" s="43">
        <v>29.85274407</v>
      </c>
      <c r="K21" s="44">
        <f t="shared" si="2"/>
        <v>6.488566233837679</v>
      </c>
      <c r="L21" s="57" t="s">
        <v>59</v>
      </c>
    </row>
    <row r="22" spans="2:12" s="15" customFormat="1" ht="28.5" customHeight="1">
      <c r="B22" s="27">
        <v>17</v>
      </c>
      <c r="C22" s="53" t="s">
        <v>18</v>
      </c>
      <c r="D22" s="33">
        <v>251.02</v>
      </c>
      <c r="E22" s="33">
        <v>60.99</v>
      </c>
      <c r="F22" s="34">
        <f t="shared" si="0"/>
        <v>4.115756681423184</v>
      </c>
      <c r="G22" s="34">
        <v>100.26</v>
      </c>
      <c r="H22" s="34">
        <f t="shared" si="1"/>
        <v>-3.8557566814231787</v>
      </c>
      <c r="I22" s="43">
        <v>255.65277778</v>
      </c>
      <c r="J22" s="43">
        <v>52.87909476</v>
      </c>
      <c r="K22" s="44">
        <f t="shared" si="2"/>
        <v>4.8346663069842615</v>
      </c>
      <c r="L22" s="57" t="s">
        <v>60</v>
      </c>
    </row>
    <row r="23" spans="2:12" s="15" customFormat="1" ht="34.5" customHeight="1">
      <c r="B23" s="27">
        <v>18</v>
      </c>
      <c r="C23" s="53" t="s">
        <v>15</v>
      </c>
      <c r="D23" s="33">
        <v>218.83</v>
      </c>
      <c r="E23" s="33">
        <v>75.78</v>
      </c>
      <c r="F23" s="34">
        <f t="shared" si="0"/>
        <v>2.887701240432832</v>
      </c>
      <c r="G23" s="34">
        <v>98.36</v>
      </c>
      <c r="H23" s="34">
        <f t="shared" si="1"/>
        <v>-4.527701240432833</v>
      </c>
      <c r="I23" s="43">
        <v>204.72632002</v>
      </c>
      <c r="J23" s="43">
        <v>66.55647958</v>
      </c>
      <c r="K23" s="44">
        <f t="shared" si="2"/>
        <v>3.075978797435067</v>
      </c>
      <c r="L23" s="57" t="s">
        <v>61</v>
      </c>
    </row>
    <row r="24" spans="2:12" s="15" customFormat="1" ht="33.75" customHeight="1">
      <c r="B24" s="27">
        <v>19</v>
      </c>
      <c r="C24" s="53" t="s">
        <v>14</v>
      </c>
      <c r="D24" s="33">
        <v>254.25</v>
      </c>
      <c r="E24" s="33">
        <v>64.07</v>
      </c>
      <c r="F24" s="34">
        <f t="shared" si="0"/>
        <v>3.968315904479476</v>
      </c>
      <c r="G24" s="34">
        <v>99.08</v>
      </c>
      <c r="H24" s="34">
        <f t="shared" si="1"/>
        <v>-4.8883159044794775</v>
      </c>
      <c r="I24" s="43">
        <v>245.96275169999998</v>
      </c>
      <c r="J24" s="43">
        <v>55.41962383</v>
      </c>
      <c r="K24" s="44">
        <f t="shared" si="2"/>
        <v>4.438188762422713</v>
      </c>
      <c r="L24" s="57" t="s">
        <v>62</v>
      </c>
    </row>
    <row r="25" spans="2:12" s="15" customFormat="1" ht="28.5" customHeight="1">
      <c r="B25" s="27">
        <v>20</v>
      </c>
      <c r="C25" s="53" t="s">
        <v>31</v>
      </c>
      <c r="D25" s="33">
        <v>56.41</v>
      </c>
      <c r="E25" s="33">
        <v>12.59</v>
      </c>
      <c r="F25" s="34">
        <f t="shared" si="0"/>
        <v>4.480540111199365</v>
      </c>
      <c r="G25" s="34">
        <v>94.96</v>
      </c>
      <c r="H25" s="34">
        <f t="shared" si="1"/>
        <v>-9.52054011119937</v>
      </c>
      <c r="I25" s="33">
        <v>47.68</v>
      </c>
      <c r="J25" s="33">
        <v>11.16</v>
      </c>
      <c r="K25" s="64">
        <v>4.272294</v>
      </c>
      <c r="L25" s="58"/>
    </row>
    <row r="26" spans="2:12" s="15" customFormat="1" ht="28.5" customHeight="1">
      <c r="B26" s="27">
        <v>21</v>
      </c>
      <c r="C26" s="53" t="s">
        <v>28</v>
      </c>
      <c r="D26" s="33">
        <v>96.25</v>
      </c>
      <c r="E26" s="33">
        <v>11.69</v>
      </c>
      <c r="F26" s="34">
        <f t="shared" si="0"/>
        <v>8.233532934131738</v>
      </c>
      <c r="G26" s="34">
        <v>98.57</v>
      </c>
      <c r="H26" s="34">
        <f t="shared" si="1"/>
        <v>-9.663532934131744</v>
      </c>
      <c r="I26" s="45">
        <v>93.10897566</v>
      </c>
      <c r="J26" s="45">
        <v>10.010368836666668</v>
      </c>
      <c r="K26" s="44">
        <f aca="true" t="shared" si="3" ref="K26:K35">I26/J26</f>
        <v>9.301253248427175</v>
      </c>
      <c r="L26" s="57" t="s">
        <v>63</v>
      </c>
    </row>
    <row r="27" spans="2:12" s="15" customFormat="1" ht="28.5" customHeight="1">
      <c r="B27" s="30">
        <v>22</v>
      </c>
      <c r="C27" s="54" t="s">
        <v>20</v>
      </c>
      <c r="D27" s="35">
        <v>184.12</v>
      </c>
      <c r="E27" s="35">
        <v>29.49</v>
      </c>
      <c r="F27" s="36">
        <f t="shared" si="0"/>
        <v>6.243472363513056</v>
      </c>
      <c r="G27" s="36">
        <v>96.54</v>
      </c>
      <c r="H27" s="36">
        <f t="shared" si="1"/>
        <v>-9.70347236351305</v>
      </c>
      <c r="I27" s="46">
        <v>173.03875325</v>
      </c>
      <c r="J27" s="46">
        <v>25.225370719999997</v>
      </c>
      <c r="K27" s="47">
        <f t="shared" si="3"/>
        <v>6.859711009630705</v>
      </c>
      <c r="L27" s="59" t="s">
        <v>64</v>
      </c>
    </row>
    <row r="28" spans="2:12" s="15" customFormat="1" ht="38.25" customHeight="1">
      <c r="B28" s="30">
        <v>23</v>
      </c>
      <c r="C28" s="54" t="s">
        <v>21</v>
      </c>
      <c r="D28" s="35">
        <v>340.98</v>
      </c>
      <c r="E28" s="35">
        <v>45.63</v>
      </c>
      <c r="F28" s="36">
        <f t="shared" si="0"/>
        <v>7.472715318869165</v>
      </c>
      <c r="G28" s="36">
        <v>96.97</v>
      </c>
      <c r="H28" s="36">
        <f t="shared" si="1"/>
        <v>-10.502715318869166</v>
      </c>
      <c r="I28" s="46">
        <v>323.06891717</v>
      </c>
      <c r="J28" s="46">
        <v>41.27876404</v>
      </c>
      <c r="K28" s="47">
        <f t="shared" si="3"/>
        <v>7.82651624106137</v>
      </c>
      <c r="L28" s="59" t="s">
        <v>65</v>
      </c>
    </row>
    <row r="29" spans="2:12" s="15" customFormat="1" ht="33.75" customHeight="1">
      <c r="B29" s="30">
        <v>24</v>
      </c>
      <c r="C29" s="54" t="s">
        <v>19</v>
      </c>
      <c r="D29" s="35">
        <v>0.85</v>
      </c>
      <c r="E29" s="35">
        <v>0.37</v>
      </c>
      <c r="F29" s="36">
        <f t="shared" si="0"/>
        <v>2.2972972972972974</v>
      </c>
      <c r="G29" s="36">
        <v>91.27</v>
      </c>
      <c r="H29" s="36">
        <f t="shared" si="1"/>
        <v>-11.027297297297302</v>
      </c>
      <c r="I29" s="46">
        <v>0.5750148399999999</v>
      </c>
      <c r="J29" s="46">
        <v>0.43531199</v>
      </c>
      <c r="K29" s="47">
        <f t="shared" si="3"/>
        <v>1.3209258031234103</v>
      </c>
      <c r="L29" s="59" t="s">
        <v>66</v>
      </c>
    </row>
    <row r="30" spans="2:12" s="15" customFormat="1" ht="34.5" customHeight="1">
      <c r="B30" s="30">
        <v>25</v>
      </c>
      <c r="C30" s="54" t="s">
        <v>3</v>
      </c>
      <c r="D30" s="35">
        <v>2.78</v>
      </c>
      <c r="E30" s="35">
        <v>0.53</v>
      </c>
      <c r="F30" s="36">
        <f t="shared" si="0"/>
        <v>5.245283018867924</v>
      </c>
      <c r="G30" s="36">
        <v>93.24</v>
      </c>
      <c r="H30" s="36">
        <f t="shared" si="1"/>
        <v>-12.005283018867928</v>
      </c>
      <c r="I30" s="46">
        <v>2.3076196099999997</v>
      </c>
      <c r="J30" s="46">
        <v>0.42715376</v>
      </c>
      <c r="K30" s="47">
        <f t="shared" si="3"/>
        <v>5.4023160418861815</v>
      </c>
      <c r="L30" s="48" t="s">
        <v>67</v>
      </c>
    </row>
    <row r="31" spans="2:12" s="15" customFormat="1" ht="31.5" customHeight="1">
      <c r="B31" s="30">
        <v>26</v>
      </c>
      <c r="C31" s="54" t="s">
        <v>23</v>
      </c>
      <c r="D31" s="35">
        <v>66.11</v>
      </c>
      <c r="E31" s="35">
        <v>8.88</v>
      </c>
      <c r="F31" s="36">
        <f t="shared" si="0"/>
        <v>7.444819819819819</v>
      </c>
      <c r="G31" s="36">
        <v>95.12</v>
      </c>
      <c r="H31" s="36">
        <f t="shared" si="1"/>
        <v>-12.324819819819815</v>
      </c>
      <c r="I31" s="46">
        <v>60.59353196</v>
      </c>
      <c r="J31" s="46">
        <v>7.9750543700000005</v>
      </c>
      <c r="K31" s="47">
        <f t="shared" si="3"/>
        <v>7.597883243020448</v>
      </c>
      <c r="L31" s="59" t="s">
        <v>68</v>
      </c>
    </row>
    <row r="32" spans="2:12" s="15" customFormat="1" ht="32.25" customHeight="1">
      <c r="B32" s="30">
        <v>27</v>
      </c>
      <c r="C32" s="54" t="s">
        <v>27</v>
      </c>
      <c r="D32" s="35">
        <f>126.53-14.58</f>
        <v>111.95</v>
      </c>
      <c r="E32" s="35">
        <v>21.54</v>
      </c>
      <c r="F32" s="36">
        <f t="shared" si="0"/>
        <v>5.197307335190344</v>
      </c>
      <c r="G32" s="36">
        <v>92.78</v>
      </c>
      <c r="H32" s="36">
        <f t="shared" si="1"/>
        <v>-12.417307335190344</v>
      </c>
      <c r="I32" s="49">
        <f>106.6453842-14.58</f>
        <v>92.0653842</v>
      </c>
      <c r="J32" s="49">
        <v>17.971305002500003</v>
      </c>
      <c r="K32" s="47">
        <f t="shared" si="3"/>
        <v>5.122910338853673</v>
      </c>
      <c r="L32" s="59" t="s">
        <v>69</v>
      </c>
    </row>
    <row r="33" spans="2:12" s="15" customFormat="1" ht="28.5" customHeight="1">
      <c r="B33" s="28">
        <v>28</v>
      </c>
      <c r="C33" s="55" t="s">
        <v>24</v>
      </c>
      <c r="D33" s="37">
        <v>204.27</v>
      </c>
      <c r="E33" s="37">
        <v>37.83</v>
      </c>
      <c r="F33" s="38">
        <f t="shared" si="0"/>
        <v>5.399682791435369</v>
      </c>
      <c r="G33" s="38">
        <v>88.45</v>
      </c>
      <c r="H33" s="38">
        <f t="shared" si="1"/>
        <v>-16.949682791435364</v>
      </c>
      <c r="I33" s="50">
        <v>148.84128253</v>
      </c>
      <c r="J33" s="50">
        <v>34.08053607</v>
      </c>
      <c r="K33" s="51">
        <f t="shared" si="3"/>
        <v>4.36733982776228</v>
      </c>
      <c r="L33" s="60" t="s">
        <v>70</v>
      </c>
    </row>
    <row r="34" spans="1:12" s="24" customFormat="1" ht="28.5" customHeight="1">
      <c r="A34" s="15"/>
      <c r="B34" s="28">
        <v>29</v>
      </c>
      <c r="C34" s="55" t="s">
        <v>29</v>
      </c>
      <c r="D34" s="37">
        <v>632.45</v>
      </c>
      <c r="E34" s="37">
        <v>61.37</v>
      </c>
      <c r="F34" s="38">
        <f t="shared" si="0"/>
        <v>10.305523871598503</v>
      </c>
      <c r="G34" s="63">
        <v>90.86</v>
      </c>
      <c r="H34" s="38">
        <f t="shared" si="1"/>
        <v>-19.445523871598503</v>
      </c>
      <c r="I34" s="50">
        <f>607.98780509-51.34</f>
        <v>556.64780509</v>
      </c>
      <c r="J34" s="50">
        <v>53.84004247333333</v>
      </c>
      <c r="K34" s="51">
        <f t="shared" si="3"/>
        <v>10.338918387103885</v>
      </c>
      <c r="L34" s="60" t="s">
        <v>71</v>
      </c>
    </row>
    <row r="35" spans="2:12" s="15" customFormat="1" ht="28.5" customHeight="1">
      <c r="B35" s="28">
        <v>30</v>
      </c>
      <c r="C35" s="55" t="s">
        <v>25</v>
      </c>
      <c r="D35" s="37">
        <v>95.19</v>
      </c>
      <c r="E35" s="37">
        <v>9.22</v>
      </c>
      <c r="F35" s="38">
        <f t="shared" si="0"/>
        <v>10.324295010845987</v>
      </c>
      <c r="G35" s="63">
        <v>88.29</v>
      </c>
      <c r="H35" s="38">
        <f t="shared" si="1"/>
        <v>-22.03429501084598</v>
      </c>
      <c r="I35" s="50">
        <v>80.9745697</v>
      </c>
      <c r="J35" s="50">
        <v>7.9529108399999995</v>
      </c>
      <c r="K35" s="51">
        <f t="shared" si="3"/>
        <v>10.181752483974787</v>
      </c>
      <c r="L35" s="60" t="s">
        <v>72</v>
      </c>
    </row>
    <row r="36" spans="2:12" s="15" customFormat="1" ht="28.5" customHeight="1">
      <c r="B36" s="28">
        <v>31</v>
      </c>
      <c r="C36" s="55" t="s">
        <v>32</v>
      </c>
      <c r="D36" s="39">
        <v>7.27</v>
      </c>
      <c r="E36" s="39">
        <v>0.66</v>
      </c>
      <c r="F36" s="38">
        <f t="shared" si="0"/>
        <v>11.015151515151514</v>
      </c>
      <c r="G36" s="40">
        <v>81.21047877145439</v>
      </c>
      <c r="H36" s="38">
        <f t="shared" si="1"/>
        <v>-29.804672743697125</v>
      </c>
      <c r="I36" s="39">
        <v>4.89</v>
      </c>
      <c r="J36" s="39">
        <v>0.43</v>
      </c>
      <c r="K36" s="39">
        <v>19.148543</v>
      </c>
      <c r="L36" s="61"/>
    </row>
    <row r="37" spans="2:12" s="15" customFormat="1" ht="31.5" customHeight="1">
      <c r="B37" s="28">
        <v>32</v>
      </c>
      <c r="C37" s="55" t="s">
        <v>26</v>
      </c>
      <c r="D37" s="37">
        <v>29.42</v>
      </c>
      <c r="E37" s="37">
        <v>1.19</v>
      </c>
      <c r="F37" s="38">
        <f t="shared" si="0"/>
        <v>24.722689075630253</v>
      </c>
      <c r="G37" s="63">
        <v>85.35</v>
      </c>
      <c r="H37" s="38">
        <f t="shared" si="1"/>
        <v>-39.37268907563026</v>
      </c>
      <c r="I37" s="50">
        <v>27.55223878</v>
      </c>
      <c r="J37" s="50">
        <v>1.43489366</v>
      </c>
      <c r="K37" s="51">
        <f>I37/J37</f>
        <v>19.20158932195714</v>
      </c>
      <c r="L37" s="62">
        <v>30</v>
      </c>
    </row>
    <row r="38" spans="1:12" s="24" customFormat="1" ht="15.75">
      <c r="A38" s="15"/>
      <c r="B38" s="25"/>
      <c r="C38" s="7" t="s">
        <v>43</v>
      </c>
      <c r="D38" s="9">
        <f>SUM(D6:D37)</f>
        <v>3416.6600000000008</v>
      </c>
      <c r="E38" s="9">
        <f>SUM(E6:E37)</f>
        <v>812.4100000000002</v>
      </c>
      <c r="F38" s="10">
        <f t="shared" si="0"/>
        <v>4.205585849509484</v>
      </c>
      <c r="G38" s="11">
        <f>SUM(G6:G37)/32</f>
        <v>100.42220246160794</v>
      </c>
      <c r="H38" s="8">
        <f t="shared" si="1"/>
        <v>-3.783383387901546</v>
      </c>
      <c r="I38" s="12">
        <f>SUM(I6:I37)</f>
        <v>3444.7477095900003</v>
      </c>
      <c r="J38" s="9">
        <f>SUM(J6:J37)</f>
        <v>714.3974722441665</v>
      </c>
      <c r="K38" s="9">
        <f>I38/J38</f>
        <v>4.821892354642397</v>
      </c>
      <c r="L38" s="13"/>
    </row>
    <row r="39" spans="4:10" ht="18">
      <c r="D39" s="20"/>
      <c r="E39" s="20"/>
      <c r="F39" s="20"/>
      <c r="G39" s="20"/>
      <c r="H39" s="20"/>
      <c r="I39" s="20"/>
      <c r="J39" s="20"/>
    </row>
    <row r="40" spans="4:10" ht="18">
      <c r="D40" s="20"/>
      <c r="E40" s="20"/>
      <c r="F40" s="20"/>
      <c r="G40" s="20"/>
      <c r="H40" s="20"/>
      <c r="I40" s="20"/>
      <c r="J40" s="20"/>
    </row>
    <row r="41" spans="1:12" s="22" customFormat="1" ht="31.5" customHeight="1">
      <c r="A41" s="66" t="s">
        <v>38</v>
      </c>
      <c r="B41" s="66"/>
      <c r="C41" s="3" t="s">
        <v>39</v>
      </c>
      <c r="D41" s="20"/>
      <c r="E41" s="20"/>
      <c r="F41" s="20"/>
      <c r="G41" s="21"/>
      <c r="H41" s="20"/>
      <c r="I41" s="20"/>
      <c r="J41" s="20"/>
      <c r="K41" s="20"/>
      <c r="L41" s="20"/>
    </row>
    <row r="42" spans="1:12" s="22" customFormat="1" ht="32.25" customHeight="1">
      <c r="A42" s="66"/>
      <c r="B42" s="66"/>
      <c r="C42" s="6" t="s">
        <v>40</v>
      </c>
      <c r="D42" s="20"/>
      <c r="E42" s="20"/>
      <c r="F42" s="20"/>
      <c r="G42" s="23"/>
      <c r="H42" s="20"/>
      <c r="I42" s="20"/>
      <c r="J42" s="20"/>
      <c r="K42" s="20"/>
      <c r="L42" s="20"/>
    </row>
    <row r="43" spans="1:12" s="22" customFormat="1" ht="29.25" customHeight="1">
      <c r="A43" s="66"/>
      <c r="B43" s="66"/>
      <c r="C43" s="4" t="s">
        <v>41</v>
      </c>
      <c r="D43" s="20"/>
      <c r="E43" s="20"/>
      <c r="F43" s="20"/>
      <c r="G43" s="23"/>
      <c r="H43" s="20"/>
      <c r="I43" s="20"/>
      <c r="J43" s="20"/>
      <c r="K43" s="20"/>
      <c r="L43" s="20"/>
    </row>
    <row r="44" spans="1:12" s="22" customFormat="1" ht="31.5" customHeight="1">
      <c r="A44" s="66"/>
      <c r="B44" s="66"/>
      <c r="C44" s="5" t="s">
        <v>42</v>
      </c>
      <c r="D44" s="20"/>
      <c r="E44" s="20"/>
      <c r="F44" s="20"/>
      <c r="G44" s="23"/>
      <c r="H44" s="20"/>
      <c r="I44" s="20"/>
      <c r="J44" s="20"/>
      <c r="K44" s="20"/>
      <c r="L44" s="20"/>
    </row>
    <row r="45" spans="4:10" ht="18">
      <c r="D45" s="20"/>
      <c r="E45" s="20"/>
      <c r="F45" s="20"/>
      <c r="G45" s="20"/>
      <c r="H45" s="20"/>
      <c r="I45" s="20"/>
      <c r="J45" s="20"/>
    </row>
    <row r="46" spans="4:10" ht="18">
      <c r="D46" s="20"/>
      <c r="E46" s="20"/>
      <c r="F46" s="20"/>
      <c r="G46" s="20"/>
      <c r="H46" s="20"/>
      <c r="I46" s="20"/>
      <c r="J46" s="20"/>
    </row>
    <row r="47" spans="4:10" ht="18">
      <c r="D47" s="20"/>
      <c r="E47" s="20"/>
      <c r="F47" s="20"/>
      <c r="G47" s="20"/>
      <c r="H47" s="20"/>
      <c r="I47" s="20"/>
      <c r="J47" s="20"/>
    </row>
    <row r="48" spans="4:10" ht="18">
      <c r="D48" s="20"/>
      <c r="E48" s="20"/>
      <c r="F48" s="20"/>
      <c r="G48" s="20"/>
      <c r="H48" s="20"/>
      <c r="I48" s="20"/>
      <c r="J48" s="20"/>
    </row>
    <row r="49" spans="4:10" ht="18">
      <c r="D49" s="20"/>
      <c r="E49" s="20"/>
      <c r="F49" s="20"/>
      <c r="G49" s="20"/>
      <c r="H49" s="20"/>
      <c r="I49" s="20"/>
      <c r="J49" s="20"/>
    </row>
    <row r="50" spans="4:10" ht="18">
      <c r="D50" s="20"/>
      <c r="E50" s="20"/>
      <c r="F50" s="20"/>
      <c r="G50" s="20"/>
      <c r="H50" s="20"/>
      <c r="I50" s="20"/>
      <c r="J50" s="20"/>
    </row>
    <row r="51" spans="4:10" ht="18">
      <c r="D51" s="20"/>
      <c r="E51" s="20"/>
      <c r="F51" s="20"/>
      <c r="G51" s="20"/>
      <c r="H51" s="20"/>
      <c r="I51" s="20"/>
      <c r="J51" s="20"/>
    </row>
    <row r="52" spans="4:10" ht="18">
      <c r="D52" s="20"/>
      <c r="E52" s="20"/>
      <c r="F52" s="20"/>
      <c r="G52" s="20"/>
      <c r="H52" s="20"/>
      <c r="I52" s="20"/>
      <c r="J52" s="20"/>
    </row>
    <row r="53" spans="4:10" ht="18">
      <c r="D53" s="20"/>
      <c r="E53" s="20"/>
      <c r="F53" s="20"/>
      <c r="G53" s="20"/>
      <c r="H53" s="20"/>
      <c r="I53" s="20"/>
      <c r="J53" s="20"/>
    </row>
    <row r="54" spans="4:10" ht="18">
      <c r="D54" s="20"/>
      <c r="E54" s="20"/>
      <c r="F54" s="20"/>
      <c r="G54" s="20"/>
      <c r="H54" s="20"/>
      <c r="I54" s="20"/>
      <c r="J54" s="20"/>
    </row>
    <row r="55" spans="4:10" ht="18">
      <c r="D55" s="20"/>
      <c r="E55" s="20"/>
      <c r="F55" s="20"/>
      <c r="G55" s="20"/>
      <c r="H55" s="20"/>
      <c r="I55" s="20"/>
      <c r="J55" s="20"/>
    </row>
    <row r="56" spans="4:10" ht="18">
      <c r="D56" s="20"/>
      <c r="E56" s="20"/>
      <c r="F56" s="20"/>
      <c r="G56" s="20"/>
      <c r="H56" s="20"/>
      <c r="I56" s="20"/>
      <c r="J56" s="20"/>
    </row>
    <row r="57" spans="4:10" ht="18">
      <c r="D57" s="20"/>
      <c r="E57" s="20"/>
      <c r="F57" s="20"/>
      <c r="G57" s="20"/>
      <c r="H57" s="20"/>
      <c r="I57" s="20"/>
      <c r="J57" s="20"/>
    </row>
    <row r="58" spans="4:10" ht="18">
      <c r="D58" s="20"/>
      <c r="E58" s="20"/>
      <c r="F58" s="20"/>
      <c r="G58" s="20"/>
      <c r="H58" s="20"/>
      <c r="I58" s="20"/>
      <c r="J58" s="20"/>
    </row>
    <row r="59" spans="4:10" ht="18">
      <c r="D59" s="20"/>
      <c r="E59" s="20"/>
      <c r="F59" s="20"/>
      <c r="G59" s="20"/>
      <c r="H59" s="20"/>
      <c r="I59" s="20"/>
      <c r="J59" s="20"/>
    </row>
    <row r="60" spans="4:10" ht="18">
      <c r="D60" s="20"/>
      <c r="E60" s="20"/>
      <c r="F60" s="20"/>
      <c r="G60" s="20"/>
      <c r="H60" s="20"/>
      <c r="I60" s="20"/>
      <c r="J60" s="20"/>
    </row>
    <row r="61" spans="4:10" ht="18">
      <c r="D61" s="20"/>
      <c r="E61" s="20"/>
      <c r="F61" s="20"/>
      <c r="G61" s="20"/>
      <c r="H61" s="20"/>
      <c r="I61" s="20"/>
      <c r="J61" s="20"/>
    </row>
    <row r="62" spans="4:10" ht="18">
      <c r="D62" s="20"/>
      <c r="E62" s="20"/>
      <c r="F62" s="20"/>
      <c r="G62" s="20"/>
      <c r="H62" s="20"/>
      <c r="I62" s="20"/>
      <c r="J62" s="20"/>
    </row>
    <row r="63" spans="4:10" ht="18">
      <c r="D63" s="20"/>
      <c r="E63" s="20"/>
      <c r="F63" s="20"/>
      <c r="G63" s="20"/>
      <c r="H63" s="20"/>
      <c r="I63" s="20"/>
      <c r="J63" s="20"/>
    </row>
    <row r="64" spans="4:10" ht="18">
      <c r="D64" s="20"/>
      <c r="E64" s="20"/>
      <c r="F64" s="20"/>
      <c r="G64" s="20"/>
      <c r="H64" s="20"/>
      <c r="I64" s="20"/>
      <c r="J64" s="20"/>
    </row>
    <row r="65" spans="4:10" ht="18">
      <c r="D65" s="20"/>
      <c r="E65" s="20"/>
      <c r="F65" s="20"/>
      <c r="G65" s="20"/>
      <c r="H65" s="20"/>
      <c r="I65" s="20"/>
      <c r="J65" s="20"/>
    </row>
    <row r="66" spans="4:10" ht="18">
      <c r="D66" s="20"/>
      <c r="E66" s="20"/>
      <c r="F66" s="20"/>
      <c r="G66" s="20"/>
      <c r="H66" s="20"/>
      <c r="I66" s="20"/>
      <c r="J66" s="20"/>
    </row>
    <row r="67" spans="4:10" ht="18">
      <c r="D67" s="20"/>
      <c r="E67" s="20"/>
      <c r="F67" s="20"/>
      <c r="G67" s="20"/>
      <c r="H67" s="20"/>
      <c r="I67" s="20"/>
      <c r="J67" s="20"/>
    </row>
    <row r="68" spans="4:10" ht="18">
      <c r="D68" s="20"/>
      <c r="E68" s="20"/>
      <c r="F68" s="20"/>
      <c r="G68" s="20"/>
      <c r="H68" s="20"/>
      <c r="I68" s="20"/>
      <c r="J68" s="20"/>
    </row>
    <row r="69" spans="4:10" ht="18">
      <c r="D69" s="20"/>
      <c r="E69" s="20"/>
      <c r="F69" s="20"/>
      <c r="G69" s="20"/>
      <c r="H69" s="20"/>
      <c r="I69" s="20"/>
      <c r="J69" s="20"/>
    </row>
    <row r="70" spans="4:10" ht="18">
      <c r="D70" s="20"/>
      <c r="E70" s="20"/>
      <c r="F70" s="20"/>
      <c r="G70" s="20"/>
      <c r="H70" s="20"/>
      <c r="I70" s="20"/>
      <c r="J70" s="20"/>
    </row>
    <row r="71" spans="4:10" ht="18">
      <c r="D71" s="20"/>
      <c r="E71" s="20"/>
      <c r="F71" s="20"/>
      <c r="G71" s="20"/>
      <c r="H71" s="20"/>
      <c r="I71" s="20"/>
      <c r="J71" s="20"/>
    </row>
    <row r="72" spans="4:10" ht="18">
      <c r="D72" s="20"/>
      <c r="E72" s="20"/>
      <c r="F72" s="20"/>
      <c r="G72" s="20"/>
      <c r="H72" s="20"/>
      <c r="I72" s="20"/>
      <c r="J72" s="20"/>
    </row>
    <row r="73" spans="4:10" ht="18">
      <c r="D73" s="20"/>
      <c r="E73" s="20"/>
      <c r="F73" s="20"/>
      <c r="G73" s="20"/>
      <c r="H73" s="20"/>
      <c r="I73" s="20"/>
      <c r="J73" s="20"/>
    </row>
    <row r="74" spans="4:10" ht="18">
      <c r="D74" s="20"/>
      <c r="E74" s="20"/>
      <c r="F74" s="20"/>
      <c r="G74" s="20"/>
      <c r="H74" s="20"/>
      <c r="I74" s="20"/>
      <c r="J74" s="20"/>
    </row>
    <row r="75" spans="4:10" ht="18">
      <c r="D75" s="20"/>
      <c r="E75" s="20"/>
      <c r="F75" s="20"/>
      <c r="G75" s="20"/>
      <c r="H75" s="20"/>
      <c r="I75" s="20"/>
      <c r="J75" s="20"/>
    </row>
    <row r="76" spans="4:10" ht="18">
      <c r="D76" s="20"/>
      <c r="E76" s="20"/>
      <c r="F76" s="20"/>
      <c r="G76" s="20"/>
      <c r="H76" s="20"/>
      <c r="I76" s="20"/>
      <c r="J76" s="20"/>
    </row>
    <row r="77" spans="4:10" ht="18">
      <c r="D77" s="20"/>
      <c r="E77" s="20"/>
      <c r="F77" s="20"/>
      <c r="G77" s="20"/>
      <c r="H77" s="20"/>
      <c r="I77" s="20"/>
      <c r="J77" s="20"/>
    </row>
    <row r="78" spans="4:10" ht="18">
      <c r="D78" s="20"/>
      <c r="E78" s="20"/>
      <c r="F78" s="20"/>
      <c r="G78" s="20"/>
      <c r="H78" s="20"/>
      <c r="I78" s="20"/>
      <c r="J78" s="20"/>
    </row>
    <row r="79" spans="4:10" ht="18">
      <c r="D79" s="20"/>
      <c r="E79" s="20"/>
      <c r="F79" s="20"/>
      <c r="G79" s="20"/>
      <c r="H79" s="20"/>
      <c r="I79" s="20"/>
      <c r="J79" s="20"/>
    </row>
    <row r="80" spans="4:10" ht="18">
      <c r="D80" s="20"/>
      <c r="E80" s="20"/>
      <c r="F80" s="20"/>
      <c r="G80" s="20"/>
      <c r="H80" s="20"/>
      <c r="I80" s="20"/>
      <c r="J80" s="20"/>
    </row>
    <row r="81" spans="4:10" ht="18">
      <c r="D81" s="20"/>
      <c r="E81" s="20"/>
      <c r="F81" s="20"/>
      <c r="G81" s="20"/>
      <c r="H81" s="20"/>
      <c r="I81" s="20"/>
      <c r="J81" s="20"/>
    </row>
    <row r="82" spans="4:10" ht="18">
      <c r="D82" s="20"/>
      <c r="E82" s="20"/>
      <c r="F82" s="20"/>
      <c r="G82" s="20"/>
      <c r="H82" s="20"/>
      <c r="I82" s="20"/>
      <c r="J82" s="20"/>
    </row>
    <row r="83" spans="4:10" ht="18">
      <c r="D83" s="20"/>
      <c r="E83" s="20"/>
      <c r="F83" s="20"/>
      <c r="G83" s="20"/>
      <c r="H83" s="20"/>
      <c r="I83" s="20"/>
      <c r="J83" s="20"/>
    </row>
    <row r="84" spans="4:10" ht="18">
      <c r="D84" s="20"/>
      <c r="E84" s="20"/>
      <c r="F84" s="20"/>
      <c r="G84" s="20"/>
      <c r="H84" s="20"/>
      <c r="I84" s="20"/>
      <c r="J84" s="20"/>
    </row>
    <row r="85" spans="4:10" ht="18">
      <c r="D85" s="20"/>
      <c r="E85" s="20"/>
      <c r="F85" s="20"/>
      <c r="G85" s="20"/>
      <c r="H85" s="20"/>
      <c r="I85" s="20"/>
      <c r="J85" s="20"/>
    </row>
    <row r="86" spans="4:10" ht="18">
      <c r="D86" s="20"/>
      <c r="E86" s="20"/>
      <c r="F86" s="20"/>
      <c r="G86" s="20"/>
      <c r="H86" s="20"/>
      <c r="I86" s="20"/>
      <c r="J86" s="20"/>
    </row>
    <row r="87" spans="4:10" ht="18">
      <c r="D87" s="20"/>
      <c r="E87" s="20"/>
      <c r="F87" s="20"/>
      <c r="G87" s="20"/>
      <c r="H87" s="20"/>
      <c r="I87" s="20"/>
      <c r="J87" s="20"/>
    </row>
    <row r="88" spans="4:10" ht="18">
      <c r="D88" s="20"/>
      <c r="E88" s="20"/>
      <c r="F88" s="20"/>
      <c r="G88" s="20"/>
      <c r="H88" s="20"/>
      <c r="I88" s="20"/>
      <c r="J88" s="20"/>
    </row>
    <row r="89" spans="4:10" ht="18">
      <c r="D89" s="20"/>
      <c r="E89" s="20"/>
      <c r="F89" s="20"/>
      <c r="G89" s="20"/>
      <c r="H89" s="20"/>
      <c r="I89" s="20"/>
      <c r="J89" s="20"/>
    </row>
    <row r="90" spans="4:10" ht="18">
      <c r="D90" s="20"/>
      <c r="E90" s="20"/>
      <c r="F90" s="20"/>
      <c r="G90" s="20"/>
      <c r="H90" s="20"/>
      <c r="I90" s="20"/>
      <c r="J90" s="20"/>
    </row>
    <row r="91" spans="4:10" ht="18">
      <c r="D91" s="20"/>
      <c r="E91" s="20"/>
      <c r="F91" s="20"/>
      <c r="G91" s="20"/>
      <c r="H91" s="20"/>
      <c r="I91" s="20"/>
      <c r="J91" s="20"/>
    </row>
    <row r="92" spans="4:10" ht="18">
      <c r="D92" s="20"/>
      <c r="E92" s="20"/>
      <c r="F92" s="20"/>
      <c r="G92" s="20"/>
      <c r="H92" s="20"/>
      <c r="I92" s="20"/>
      <c r="J92" s="20"/>
    </row>
    <row r="93" spans="4:10" ht="18">
      <c r="D93" s="20"/>
      <c r="E93" s="20"/>
      <c r="F93" s="20"/>
      <c r="G93" s="20"/>
      <c r="H93" s="20"/>
      <c r="I93" s="20"/>
      <c r="J93" s="20"/>
    </row>
    <row r="94" spans="4:10" ht="18">
      <c r="D94" s="20"/>
      <c r="E94" s="20"/>
      <c r="F94" s="20"/>
      <c r="G94" s="20"/>
      <c r="H94" s="20"/>
      <c r="I94" s="20"/>
      <c r="J94" s="20"/>
    </row>
    <row r="95" spans="4:10" ht="18">
      <c r="D95" s="20"/>
      <c r="E95" s="20"/>
      <c r="F95" s="20"/>
      <c r="G95" s="20"/>
      <c r="H95" s="20"/>
      <c r="I95" s="20"/>
      <c r="J95" s="20"/>
    </row>
    <row r="96" spans="4:10" ht="18">
      <c r="D96" s="20"/>
      <c r="E96" s="20"/>
      <c r="F96" s="20"/>
      <c r="G96" s="20"/>
      <c r="H96" s="20"/>
      <c r="I96" s="20"/>
      <c r="J96" s="20"/>
    </row>
    <row r="97" spans="4:10" ht="18">
      <c r="D97" s="20"/>
      <c r="E97" s="20"/>
      <c r="F97" s="20"/>
      <c r="G97" s="20"/>
      <c r="H97" s="20"/>
      <c r="I97" s="20"/>
      <c r="J97" s="20"/>
    </row>
    <row r="98" spans="4:10" ht="18">
      <c r="D98" s="20"/>
      <c r="E98" s="20"/>
      <c r="F98" s="20"/>
      <c r="G98" s="20"/>
      <c r="H98" s="20"/>
      <c r="I98" s="20"/>
      <c r="J98" s="20"/>
    </row>
    <row r="99" spans="4:10" ht="18">
      <c r="D99" s="20"/>
      <c r="E99" s="20"/>
      <c r="F99" s="20"/>
      <c r="G99" s="20"/>
      <c r="H99" s="20"/>
      <c r="I99" s="20"/>
      <c r="J99" s="20"/>
    </row>
    <row r="100" spans="4:10" ht="18">
      <c r="D100" s="20"/>
      <c r="E100" s="20"/>
      <c r="F100" s="20"/>
      <c r="G100" s="20"/>
      <c r="H100" s="20"/>
      <c r="I100" s="20"/>
      <c r="J100" s="20"/>
    </row>
    <row r="101" spans="4:10" ht="18">
      <c r="D101" s="20"/>
      <c r="E101" s="20"/>
      <c r="F101" s="20"/>
      <c r="G101" s="20"/>
      <c r="H101" s="20"/>
      <c r="I101" s="20"/>
      <c r="J101" s="20"/>
    </row>
    <row r="102" spans="4:10" ht="18">
      <c r="D102" s="20"/>
      <c r="E102" s="20"/>
      <c r="F102" s="20"/>
      <c r="G102" s="20"/>
      <c r="H102" s="20"/>
      <c r="I102" s="20"/>
      <c r="J102" s="20"/>
    </row>
    <row r="103" spans="4:10" ht="18">
      <c r="D103" s="20"/>
      <c r="E103" s="20"/>
      <c r="F103" s="20"/>
      <c r="G103" s="20"/>
      <c r="H103" s="20"/>
      <c r="I103" s="20"/>
      <c r="J103" s="20"/>
    </row>
    <row r="104" spans="4:10" ht="18">
      <c r="D104" s="20"/>
      <c r="E104" s="20"/>
      <c r="F104" s="20"/>
      <c r="G104" s="20"/>
      <c r="H104" s="20"/>
      <c r="I104" s="20"/>
      <c r="J104" s="20"/>
    </row>
    <row r="105" spans="4:10" ht="18">
      <c r="D105" s="20"/>
      <c r="E105" s="20"/>
      <c r="F105" s="20"/>
      <c r="G105" s="20"/>
      <c r="H105" s="20"/>
      <c r="I105" s="20"/>
      <c r="J105" s="20"/>
    </row>
    <row r="106" spans="4:10" ht="18">
      <c r="D106" s="20"/>
      <c r="E106" s="20"/>
      <c r="F106" s="20"/>
      <c r="G106" s="20"/>
      <c r="H106" s="20"/>
      <c r="I106" s="20"/>
      <c r="J106" s="20"/>
    </row>
    <row r="107" spans="4:10" ht="18">
      <c r="D107" s="20"/>
      <c r="E107" s="20"/>
      <c r="F107" s="20"/>
      <c r="G107" s="20"/>
      <c r="H107" s="20"/>
      <c r="I107" s="20"/>
      <c r="J107" s="20"/>
    </row>
    <row r="108" spans="4:10" ht="18">
      <c r="D108" s="20"/>
      <c r="E108" s="20"/>
      <c r="F108" s="20"/>
      <c r="G108" s="20"/>
      <c r="H108" s="20"/>
      <c r="I108" s="20"/>
      <c r="J108" s="20"/>
    </row>
    <row r="109" spans="4:10" ht="18">
      <c r="D109" s="20"/>
      <c r="E109" s="20"/>
      <c r="F109" s="20"/>
      <c r="G109" s="20"/>
      <c r="H109" s="20"/>
      <c r="I109" s="20"/>
      <c r="J109" s="20"/>
    </row>
    <row r="110" spans="4:10" ht="18">
      <c r="D110" s="20"/>
      <c r="E110" s="20"/>
      <c r="F110" s="20"/>
      <c r="G110" s="20"/>
      <c r="H110" s="20"/>
      <c r="I110" s="20"/>
      <c r="J110" s="20"/>
    </row>
    <row r="111" spans="4:10" ht="18">
      <c r="D111" s="20"/>
      <c r="E111" s="20"/>
      <c r="F111" s="20"/>
      <c r="G111" s="20"/>
      <c r="H111" s="20"/>
      <c r="I111" s="20"/>
      <c r="J111" s="20"/>
    </row>
    <row r="112" spans="4:10" ht="18">
      <c r="D112" s="20"/>
      <c r="E112" s="20"/>
      <c r="F112" s="20"/>
      <c r="G112" s="20"/>
      <c r="H112" s="20"/>
      <c r="I112" s="20"/>
      <c r="J112" s="20"/>
    </row>
    <row r="113" spans="4:10" ht="18">
      <c r="D113" s="20"/>
      <c r="E113" s="20"/>
      <c r="F113" s="20"/>
      <c r="G113" s="20"/>
      <c r="H113" s="20"/>
      <c r="I113" s="20"/>
      <c r="J113" s="20"/>
    </row>
    <row r="114" spans="4:10" ht="18">
      <c r="D114" s="20"/>
      <c r="E114" s="20"/>
      <c r="F114" s="20"/>
      <c r="G114" s="20"/>
      <c r="H114" s="20"/>
      <c r="I114" s="20"/>
      <c r="J114" s="20"/>
    </row>
    <row r="115" spans="4:10" ht="18">
      <c r="D115" s="20"/>
      <c r="E115" s="20"/>
      <c r="F115" s="20"/>
      <c r="G115" s="20"/>
      <c r="H115" s="20"/>
      <c r="I115" s="20"/>
      <c r="J115" s="20"/>
    </row>
    <row r="116" spans="4:10" ht="18">
      <c r="D116" s="20"/>
      <c r="E116" s="20"/>
      <c r="F116" s="20"/>
      <c r="G116" s="20"/>
      <c r="H116" s="20"/>
      <c r="I116" s="20"/>
      <c r="J116" s="20"/>
    </row>
    <row r="117" spans="4:10" ht="18">
      <c r="D117" s="20"/>
      <c r="E117" s="20"/>
      <c r="F117" s="20"/>
      <c r="G117" s="20"/>
      <c r="H117" s="20"/>
      <c r="I117" s="20"/>
      <c r="J117" s="20"/>
    </row>
    <row r="118" spans="4:10" ht="18">
      <c r="D118" s="20"/>
      <c r="E118" s="20"/>
      <c r="F118" s="20"/>
      <c r="G118" s="20"/>
      <c r="H118" s="20"/>
      <c r="I118" s="20"/>
      <c r="J118" s="20"/>
    </row>
    <row r="119" spans="4:10" ht="18">
      <c r="D119" s="20"/>
      <c r="E119" s="20"/>
      <c r="F119" s="20"/>
      <c r="G119" s="20"/>
      <c r="H119" s="20"/>
      <c r="I119" s="20"/>
      <c r="J119" s="20"/>
    </row>
    <row r="120" spans="4:10" ht="18">
      <c r="D120" s="20"/>
      <c r="E120" s="20"/>
      <c r="F120" s="20"/>
      <c r="G120" s="20"/>
      <c r="H120" s="20"/>
      <c r="I120" s="20"/>
      <c r="J120" s="20"/>
    </row>
    <row r="121" spans="4:10" ht="18">
      <c r="D121" s="20"/>
      <c r="E121" s="20"/>
      <c r="F121" s="20"/>
      <c r="G121" s="20"/>
      <c r="H121" s="20"/>
      <c r="I121" s="20"/>
      <c r="J121" s="20"/>
    </row>
    <row r="122" spans="4:10" ht="18">
      <c r="D122" s="20"/>
      <c r="E122" s="20"/>
      <c r="F122" s="20"/>
      <c r="G122" s="20"/>
      <c r="H122" s="20"/>
      <c r="I122" s="20"/>
      <c r="J122" s="20"/>
    </row>
    <row r="123" spans="4:10" ht="18">
      <c r="D123" s="20"/>
      <c r="E123" s="20"/>
      <c r="F123" s="20"/>
      <c r="G123" s="20"/>
      <c r="H123" s="20"/>
      <c r="I123" s="20"/>
      <c r="J123" s="20"/>
    </row>
    <row r="124" spans="4:10" ht="18">
      <c r="D124" s="20"/>
      <c r="E124" s="20"/>
      <c r="F124" s="20"/>
      <c r="G124" s="20"/>
      <c r="H124" s="20"/>
      <c r="I124" s="20"/>
      <c r="J124" s="20"/>
    </row>
    <row r="125" spans="4:10" ht="18">
      <c r="D125" s="20"/>
      <c r="E125" s="20"/>
      <c r="F125" s="20"/>
      <c r="G125" s="20"/>
      <c r="H125" s="20"/>
      <c r="I125" s="20"/>
      <c r="J125" s="20"/>
    </row>
    <row r="126" spans="4:10" ht="18">
      <c r="D126" s="20"/>
      <c r="E126" s="20"/>
      <c r="F126" s="20"/>
      <c r="G126" s="20"/>
      <c r="H126" s="20"/>
      <c r="I126" s="20"/>
      <c r="J126" s="20"/>
    </row>
    <row r="127" spans="4:10" ht="18">
      <c r="D127" s="20"/>
      <c r="E127" s="20"/>
      <c r="F127" s="20"/>
      <c r="G127" s="20"/>
      <c r="H127" s="20"/>
      <c r="I127" s="20"/>
      <c r="J127" s="20"/>
    </row>
    <row r="128" spans="4:10" ht="18">
      <c r="D128" s="20"/>
      <c r="E128" s="20"/>
      <c r="F128" s="20"/>
      <c r="G128" s="20"/>
      <c r="H128" s="20"/>
      <c r="I128" s="20"/>
      <c r="J128" s="20"/>
    </row>
    <row r="129" spans="4:10" ht="18">
      <c r="D129" s="20"/>
      <c r="E129" s="20"/>
      <c r="F129" s="20"/>
      <c r="G129" s="20"/>
      <c r="H129" s="20"/>
      <c r="I129" s="20"/>
      <c r="J129" s="20"/>
    </row>
    <row r="130" spans="4:10" ht="18">
      <c r="D130" s="20"/>
      <c r="E130" s="20"/>
      <c r="F130" s="20"/>
      <c r="G130" s="20"/>
      <c r="H130" s="20"/>
      <c r="I130" s="20"/>
      <c r="J130" s="20"/>
    </row>
    <row r="131" spans="4:10" ht="18">
      <c r="D131" s="20"/>
      <c r="E131" s="20"/>
      <c r="F131" s="20"/>
      <c r="G131" s="20"/>
      <c r="H131" s="20"/>
      <c r="I131" s="20"/>
      <c r="J131" s="20"/>
    </row>
    <row r="132" spans="4:10" ht="18">
      <c r="D132" s="20"/>
      <c r="E132" s="20"/>
      <c r="F132" s="20"/>
      <c r="G132" s="20"/>
      <c r="H132" s="20"/>
      <c r="I132" s="20"/>
      <c r="J132" s="20"/>
    </row>
    <row r="133" spans="4:10" ht="18">
      <c r="D133" s="20"/>
      <c r="E133" s="20"/>
      <c r="F133" s="20"/>
      <c r="G133" s="20"/>
      <c r="H133" s="20"/>
      <c r="I133" s="20"/>
      <c r="J133" s="20"/>
    </row>
    <row r="134" spans="4:10" ht="18">
      <c r="D134" s="20"/>
      <c r="E134" s="20"/>
      <c r="F134" s="20"/>
      <c r="G134" s="20"/>
      <c r="H134" s="20"/>
      <c r="I134" s="20"/>
      <c r="J134" s="20"/>
    </row>
    <row r="135" spans="4:10" ht="18">
      <c r="D135" s="20"/>
      <c r="E135" s="20"/>
      <c r="F135" s="20"/>
      <c r="G135" s="20"/>
      <c r="H135" s="20"/>
      <c r="I135" s="20"/>
      <c r="J135" s="20"/>
    </row>
    <row r="136" spans="4:10" ht="18">
      <c r="D136" s="20"/>
      <c r="E136" s="20"/>
      <c r="F136" s="20"/>
      <c r="G136" s="20"/>
      <c r="H136" s="20"/>
      <c r="I136" s="20"/>
      <c r="J136" s="20"/>
    </row>
    <row r="137" spans="4:10" ht="18">
      <c r="D137" s="20"/>
      <c r="E137" s="20"/>
      <c r="F137" s="20"/>
      <c r="G137" s="20"/>
      <c r="H137" s="20"/>
      <c r="I137" s="20"/>
      <c r="J137" s="20"/>
    </row>
    <row r="138" spans="4:10" ht="18">
      <c r="D138" s="20"/>
      <c r="E138" s="20"/>
      <c r="F138" s="20"/>
      <c r="G138" s="20"/>
      <c r="H138" s="20"/>
      <c r="I138" s="20"/>
      <c r="J138" s="20"/>
    </row>
    <row r="139" spans="4:10" ht="18">
      <c r="D139" s="20"/>
      <c r="E139" s="20"/>
      <c r="F139" s="20"/>
      <c r="G139" s="20"/>
      <c r="H139" s="20"/>
      <c r="I139" s="20"/>
      <c r="J139" s="20"/>
    </row>
    <row r="140" spans="4:10" ht="18">
      <c r="D140" s="20"/>
      <c r="E140" s="20"/>
      <c r="F140" s="20"/>
      <c r="G140" s="20"/>
      <c r="H140" s="20"/>
      <c r="I140" s="20"/>
      <c r="J140" s="20"/>
    </row>
    <row r="141" spans="4:10" ht="18">
      <c r="D141" s="20"/>
      <c r="E141" s="20"/>
      <c r="F141" s="20"/>
      <c r="G141" s="20"/>
      <c r="H141" s="20"/>
      <c r="I141" s="20"/>
      <c r="J141" s="20"/>
    </row>
    <row r="142" spans="4:10" ht="18">
      <c r="D142" s="20"/>
      <c r="E142" s="20"/>
      <c r="F142" s="20"/>
      <c r="G142" s="20"/>
      <c r="H142" s="20"/>
      <c r="I142" s="20"/>
      <c r="J142" s="20"/>
    </row>
    <row r="143" spans="4:10" ht="18">
      <c r="D143" s="20"/>
      <c r="E143" s="20"/>
      <c r="F143" s="20"/>
      <c r="G143" s="20"/>
      <c r="H143" s="20"/>
      <c r="I143" s="20"/>
      <c r="J143" s="20"/>
    </row>
    <row r="144" spans="4:10" ht="18">
      <c r="D144" s="20"/>
      <c r="E144" s="20"/>
      <c r="F144" s="20"/>
      <c r="G144" s="20"/>
      <c r="H144" s="20"/>
      <c r="I144" s="20"/>
      <c r="J144" s="20"/>
    </row>
    <row r="145" spans="4:10" ht="18">
      <c r="D145" s="20"/>
      <c r="E145" s="20"/>
      <c r="F145" s="20"/>
      <c r="G145" s="20"/>
      <c r="H145" s="20"/>
      <c r="I145" s="20"/>
      <c r="J145" s="20"/>
    </row>
    <row r="146" spans="4:10" ht="18">
      <c r="D146" s="20"/>
      <c r="E146" s="20"/>
      <c r="F146" s="20"/>
      <c r="G146" s="20"/>
      <c r="H146" s="20"/>
      <c r="I146" s="20"/>
      <c r="J146" s="20"/>
    </row>
    <row r="147" spans="4:10" ht="18">
      <c r="D147" s="20"/>
      <c r="E147" s="20"/>
      <c r="F147" s="20"/>
      <c r="G147" s="20"/>
      <c r="H147" s="20"/>
      <c r="I147" s="20"/>
      <c r="J147" s="20"/>
    </row>
    <row r="148" spans="4:10" ht="18">
      <c r="D148" s="20"/>
      <c r="E148" s="20"/>
      <c r="F148" s="20"/>
      <c r="G148" s="20"/>
      <c r="H148" s="20"/>
      <c r="I148" s="20"/>
      <c r="J148" s="20"/>
    </row>
  </sheetData>
  <sheetProtection/>
  <mergeCells count="7">
    <mergeCell ref="L4:L5"/>
    <mergeCell ref="A41:B44"/>
    <mergeCell ref="B2:J2"/>
    <mergeCell ref="B4:B5"/>
    <mergeCell ref="C4:C5"/>
    <mergeCell ref="I4:K4"/>
    <mergeCell ref="D4:H4"/>
  </mergeCells>
  <printOptions/>
  <pageMargins left="0.24" right="0.19" top="0.2" bottom="0.23" header="0.17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Наумова Юлия Юрьевна</dc:creator>
  <cp:keywords/>
  <dc:description/>
  <cp:lastModifiedBy>RumyantsevaDV</cp:lastModifiedBy>
  <cp:lastPrinted>2017-07-25T08:46:41Z</cp:lastPrinted>
  <dcterms:created xsi:type="dcterms:W3CDTF">2017-04-22T12:30:43Z</dcterms:created>
  <dcterms:modified xsi:type="dcterms:W3CDTF">2017-08-17T13:49:58Z</dcterms:modified>
  <cp:category/>
  <cp:version/>
  <cp:contentType/>
  <cp:contentStatus/>
  <cp:revision>1</cp:revision>
</cp:coreProperties>
</file>