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'TDSheet'!$A$1:$I$40</definedName>
  </definedNames>
  <calcPr fullCalcOnLoad="1"/>
</workbook>
</file>

<file path=xl/sharedStrings.xml><?xml version="1.0" encoding="utf-8"?>
<sst xmlns="http://schemas.openxmlformats.org/spreadsheetml/2006/main" count="30" uniqueCount="30">
  <si>
    <t>ИТОГО:</t>
  </si>
  <si>
    <t>Район</t>
  </si>
  <si>
    <t xml:space="preserve">Средний период задолженности, месяцев </t>
  </si>
  <si>
    <t>Среднемесячное начисление за 2016 год, руб.</t>
  </si>
  <si>
    <t>Коэффициент (% оплат-100 - средний период)</t>
  </si>
  <si>
    <t>* Дебиторская задолженность по Колпинскому и Пушкинскому району указана с учетом  задолженности до 01.12.2015</t>
  </si>
  <si>
    <t>Оценка работы района с дебиторской задолженностью</t>
  </si>
  <si>
    <t>отлично</t>
  </si>
  <si>
    <t>хорошо</t>
  </si>
  <si>
    <t>удовлетворительно</t>
  </si>
  <si>
    <t>неудовлетворительно</t>
  </si>
  <si>
    <t xml:space="preserve"> Дебиторская задолженность свернутая на 01.05.2017, млн. руб. </t>
  </si>
  <si>
    <t>Процент оплаты за период с 01.05.2016 по 30.04.2017</t>
  </si>
  <si>
    <t>Место в мае 2016 года</t>
  </si>
  <si>
    <t>Место в мае 2017 года</t>
  </si>
  <si>
    <t>Рейтинг районов на 01.05.2017 года</t>
  </si>
  <si>
    <t>Петроградский</t>
  </si>
  <si>
    <t>Калининский</t>
  </si>
  <si>
    <t>Приморский</t>
  </si>
  <si>
    <t>Московский</t>
  </si>
  <si>
    <t>Выборгский</t>
  </si>
  <si>
    <t>Василеостровский</t>
  </si>
  <si>
    <t>Красногвардейский</t>
  </si>
  <si>
    <t>Невский</t>
  </si>
  <si>
    <t>Кировский</t>
  </si>
  <si>
    <t>Фрунзенский</t>
  </si>
  <si>
    <t>Пушкинский</t>
  </si>
  <si>
    <t>Красносельский</t>
  </si>
  <si>
    <t>Колпинский</t>
  </si>
  <si>
    <t>Кронштадтский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</si>
</sst>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#,##0.00_р_."/>
    <numFmt numFmtId="167" formatCode="#,##0.00&quot;р.&quot;"/>
    <numFmt numFmtId="168" formatCode="#,##0.00_р_.;[Red]#,##0.00_р_."/>
  </numFmts>
  <fonts count="8"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68" fontId="1" fillId="0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right" wrapText="1"/>
    </xf>
    <xf numFmtId="1" fontId="3" fillId="3" borderId="1" xfId="0" applyNumberFormat="1" applyFont="1" applyFill="1" applyBorder="1" applyAlignment="1">
      <alignment horizontal="right" wrapText="1"/>
    </xf>
    <xf numFmtId="1" fontId="3" fillId="4" borderId="1" xfId="0" applyNumberFormat="1" applyFont="1" applyFill="1" applyBorder="1" applyAlignment="1">
      <alignment horizontal="right" wrapText="1"/>
    </xf>
    <xf numFmtId="0" fontId="3" fillId="2" borderId="1" xfId="0" applyNumberFormat="1" applyFont="1" applyFill="1" applyBorder="1" applyAlignment="1">
      <alignment horizontal="left" wrapText="1"/>
    </xf>
    <xf numFmtId="2" fontId="3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0" fontId="3" fillId="4" borderId="1" xfId="0" applyNumberFormat="1" applyFont="1" applyFill="1" applyBorder="1" applyAlignment="1">
      <alignment horizontal="left" wrapText="1"/>
    </xf>
    <xf numFmtId="4" fontId="3" fillId="4" borderId="1" xfId="0" applyNumberFormat="1" applyFont="1" applyFill="1" applyBorder="1" applyAlignment="1">
      <alignment horizontal="center" wrapText="1"/>
    </xf>
    <xf numFmtId="2" fontId="3" fillId="4" borderId="1" xfId="0" applyNumberFormat="1" applyFont="1" applyFill="1" applyBorder="1" applyAlignment="1">
      <alignment horizontal="center" wrapText="1"/>
    </xf>
    <xf numFmtId="2" fontId="1" fillId="4" borderId="1" xfId="0" applyNumberFormat="1" applyFont="1" applyFill="1" applyBorder="1" applyAlignment="1">
      <alignment horizontal="center" wrapText="1"/>
    </xf>
    <xf numFmtId="1" fontId="3" fillId="4" borderId="1" xfId="0" applyNumberFormat="1" applyFont="1" applyFill="1" applyBorder="1" applyAlignment="1">
      <alignment horizontal="center" wrapText="1"/>
    </xf>
    <xf numFmtId="1" fontId="3" fillId="5" borderId="1" xfId="0" applyNumberFormat="1" applyFont="1" applyFill="1" applyBorder="1" applyAlignment="1">
      <alignment horizontal="right" wrapText="1"/>
    </xf>
    <xf numFmtId="0" fontId="3" fillId="5" borderId="1" xfId="0" applyNumberFormat="1" applyFont="1" applyFill="1" applyBorder="1" applyAlignment="1">
      <alignment horizontal="left" wrapText="1"/>
    </xf>
    <xf numFmtId="4" fontId="3" fillId="5" borderId="1" xfId="0" applyNumberFormat="1" applyFont="1" applyFill="1" applyBorder="1" applyAlignment="1">
      <alignment horizontal="center" wrapText="1"/>
    </xf>
    <xf numFmtId="2" fontId="3" fillId="5" borderId="1" xfId="0" applyNumberFormat="1" applyFont="1" applyFill="1" applyBorder="1" applyAlignment="1">
      <alignment horizontal="center" wrapText="1"/>
    </xf>
    <xf numFmtId="2" fontId="1" fillId="5" borderId="1" xfId="0" applyNumberFormat="1" applyFont="1" applyFill="1" applyBorder="1" applyAlignment="1">
      <alignment horizontal="center" wrapText="1"/>
    </xf>
    <xf numFmtId="1" fontId="3" fillId="5" borderId="1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top" wrapText="1" readingOrder="1"/>
    </xf>
    <xf numFmtId="0" fontId="5" fillId="0" borderId="3" xfId="0" applyFont="1" applyBorder="1" applyAlignment="1">
      <alignment horizontal="center" vertical="top" wrapText="1" readingOrder="1"/>
    </xf>
    <xf numFmtId="3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" xfId="17" applyFont="1" applyBorder="1" applyAlignment="1">
      <alignment horizontal="center" vertical="center" wrapText="1"/>
      <protection/>
    </xf>
    <xf numFmtId="0" fontId="7" fillId="2" borderId="1" xfId="17" applyFont="1" applyFill="1" applyBorder="1" applyAlignment="1">
      <alignment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3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</cellXfs>
  <cellStyles count="8">
    <cellStyle name="Normal" xfId="0"/>
    <cellStyle name="Currency" xfId="15"/>
    <cellStyle name="Currency [0]" xfId="16"/>
    <cellStyle name="Обычный 2 2" xfId="17"/>
    <cellStyle name="Percent" xfId="18"/>
    <cellStyle name="Comma" xfId="19"/>
    <cellStyle name="Comma [0]" xfId="20"/>
    <cellStyle name="Финансовый 2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AC86"/>
      <rgbColor rgb="00993366"/>
      <rgbColor rgb="00F4ECC5"/>
      <rgbColor rgb="00CCFFFF"/>
      <rgbColor rgb="00FFF5EE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7"/>
  <sheetViews>
    <sheetView tabSelected="1" workbookViewId="0" topLeftCell="A1">
      <selection activeCell="A1" sqref="A1:IV16384"/>
    </sheetView>
  </sheetViews>
  <sheetFormatPr defaultColWidth="9.33203125" defaultRowHeight="11.25"/>
  <cols>
    <col min="1" max="1" width="2.33203125" style="1" customWidth="1"/>
    <col min="2" max="2" width="11" style="1" customWidth="1"/>
    <col min="3" max="3" width="37.66015625" style="1" customWidth="1"/>
    <col min="4" max="4" width="26.83203125" style="1" customWidth="1"/>
    <col min="5" max="5" width="20.83203125" style="1" customWidth="1"/>
    <col min="6" max="7" width="18.83203125" style="1" customWidth="1"/>
    <col min="8" max="8" width="19" style="1" customWidth="1"/>
    <col min="9" max="9" width="12" style="1" customWidth="1"/>
    <col min="10" max="16384" width="10.66015625" style="35" customWidth="1"/>
  </cols>
  <sheetData>
    <row r="1" spans="2:9" s="1" customFormat="1" ht="45.75" customHeight="1">
      <c r="B1" s="30" t="s">
        <v>15</v>
      </c>
      <c r="C1" s="30"/>
      <c r="D1" s="30"/>
      <c r="E1" s="30"/>
      <c r="F1" s="30"/>
      <c r="G1" s="30"/>
      <c r="H1" s="30"/>
      <c r="I1" s="30"/>
    </row>
    <row r="2" spans="2:9" s="2" customFormat="1" ht="78.75" customHeight="1">
      <c r="B2" s="31" t="s">
        <v>14</v>
      </c>
      <c r="C2" s="31" t="s">
        <v>1</v>
      </c>
      <c r="D2" s="31" t="s">
        <v>11</v>
      </c>
      <c r="E2" s="31" t="s">
        <v>3</v>
      </c>
      <c r="F2" s="31" t="s">
        <v>2</v>
      </c>
      <c r="G2" s="32" t="s">
        <v>12</v>
      </c>
      <c r="H2" s="33" t="s">
        <v>4</v>
      </c>
      <c r="I2" s="31" t="s">
        <v>13</v>
      </c>
    </row>
    <row r="3" spans="2:9" s="1" customFormat="1" ht="24.75" customHeight="1">
      <c r="B3" s="6">
        <v>1</v>
      </c>
      <c r="C3" s="9" t="s">
        <v>16</v>
      </c>
      <c r="D3" s="10">
        <v>5.25</v>
      </c>
      <c r="E3" s="10">
        <v>1.89</v>
      </c>
      <c r="F3" s="11">
        <f aca="true" t="shared" si="0" ref="F3:F17">D3/E3</f>
        <v>2.777777777777778</v>
      </c>
      <c r="G3" s="11">
        <v>123.6</v>
      </c>
      <c r="H3" s="11">
        <f aca="true" t="shared" si="1" ref="H3:H17">G3-100-F3</f>
        <v>20.822222222222216</v>
      </c>
      <c r="I3" s="12">
        <v>7</v>
      </c>
    </row>
    <row r="4" spans="2:9" s="1" customFormat="1" ht="24.75" customHeight="1">
      <c r="B4" s="6">
        <v>2</v>
      </c>
      <c r="C4" s="9" t="s">
        <v>17</v>
      </c>
      <c r="D4" s="13">
        <v>1436.52</v>
      </c>
      <c r="E4" s="10">
        <v>474.83</v>
      </c>
      <c r="F4" s="11">
        <f t="shared" si="0"/>
        <v>3.0253353831897734</v>
      </c>
      <c r="G4" s="11">
        <v>105.29</v>
      </c>
      <c r="H4" s="11">
        <f t="shared" si="1"/>
        <v>2.264664616810233</v>
      </c>
      <c r="I4" s="12">
        <v>2</v>
      </c>
    </row>
    <row r="5" spans="2:9" s="1" customFormat="1" ht="24.75" customHeight="1">
      <c r="B5" s="6">
        <v>3</v>
      </c>
      <c r="C5" s="9" t="s">
        <v>18</v>
      </c>
      <c r="D5" s="13">
        <v>2144.31</v>
      </c>
      <c r="E5" s="10">
        <v>653.03</v>
      </c>
      <c r="F5" s="11">
        <f t="shared" si="0"/>
        <v>3.2836316861399935</v>
      </c>
      <c r="G5" s="11">
        <v>104.25</v>
      </c>
      <c r="H5" s="11">
        <f t="shared" si="1"/>
        <v>0.9663683138600065</v>
      </c>
      <c r="I5" s="12">
        <v>5</v>
      </c>
    </row>
    <row r="6" spans="2:9" s="1" customFormat="1" ht="24.75" customHeight="1">
      <c r="B6" s="7">
        <v>4</v>
      </c>
      <c r="C6" s="14" t="s">
        <v>19</v>
      </c>
      <c r="D6" s="15">
        <v>337.19</v>
      </c>
      <c r="E6" s="15">
        <v>122.37</v>
      </c>
      <c r="F6" s="16">
        <f t="shared" si="0"/>
        <v>2.755495628013402</v>
      </c>
      <c r="G6" s="16">
        <v>100.99</v>
      </c>
      <c r="H6" s="16">
        <f t="shared" si="1"/>
        <v>-1.765495628013407</v>
      </c>
      <c r="I6" s="17">
        <v>1</v>
      </c>
    </row>
    <row r="7" spans="2:9" s="1" customFormat="1" ht="24.75" customHeight="1">
      <c r="B7" s="7">
        <v>5</v>
      </c>
      <c r="C7" s="14" t="s">
        <v>20</v>
      </c>
      <c r="D7" s="18">
        <v>1893.14</v>
      </c>
      <c r="E7" s="15">
        <v>555.03</v>
      </c>
      <c r="F7" s="16">
        <f t="shared" si="0"/>
        <v>3.410878691241915</v>
      </c>
      <c r="G7" s="16">
        <v>100.53</v>
      </c>
      <c r="H7" s="16">
        <f t="shared" si="1"/>
        <v>-2.880878691241914</v>
      </c>
      <c r="I7" s="17">
        <v>3</v>
      </c>
    </row>
    <row r="8" spans="2:9" s="1" customFormat="1" ht="24.75" customHeight="1">
      <c r="B8" s="7">
        <v>6</v>
      </c>
      <c r="C8" s="14" t="s">
        <v>21</v>
      </c>
      <c r="D8" s="15">
        <v>15.92</v>
      </c>
      <c r="E8" s="15">
        <v>3.89</v>
      </c>
      <c r="F8" s="16">
        <f t="shared" si="0"/>
        <v>4.092544987146529</v>
      </c>
      <c r="G8" s="16">
        <v>100.36</v>
      </c>
      <c r="H8" s="16">
        <f t="shared" si="1"/>
        <v>-3.7325449871465297</v>
      </c>
      <c r="I8" s="17">
        <v>4</v>
      </c>
    </row>
    <row r="9" spans="2:9" s="1" customFormat="1" ht="24.75" customHeight="1">
      <c r="B9" s="7">
        <v>7</v>
      </c>
      <c r="C9" s="14" t="s">
        <v>22</v>
      </c>
      <c r="D9" s="18">
        <v>1340.93</v>
      </c>
      <c r="E9" s="15">
        <v>325.27</v>
      </c>
      <c r="F9" s="16">
        <f t="shared" si="0"/>
        <v>4.122513604082762</v>
      </c>
      <c r="G9" s="16">
        <v>99.58</v>
      </c>
      <c r="H9" s="16">
        <f t="shared" si="1"/>
        <v>-4.542513604082764</v>
      </c>
      <c r="I9" s="17">
        <v>6</v>
      </c>
    </row>
    <row r="10" spans="2:9" s="1" customFormat="1" ht="24.75" customHeight="1">
      <c r="B10" s="7">
        <v>8</v>
      </c>
      <c r="C10" s="14" t="s">
        <v>23</v>
      </c>
      <c r="D10" s="18">
        <v>1730.7</v>
      </c>
      <c r="E10" s="15">
        <v>381.93</v>
      </c>
      <c r="F10" s="16">
        <f t="shared" si="0"/>
        <v>4.531458644254183</v>
      </c>
      <c r="G10" s="16">
        <v>99.8</v>
      </c>
      <c r="H10" s="16">
        <f t="shared" si="1"/>
        <v>-4.731458644254186</v>
      </c>
      <c r="I10" s="17">
        <v>9</v>
      </c>
    </row>
    <row r="11" spans="2:9" s="1" customFormat="1" ht="24.75" customHeight="1">
      <c r="B11" s="7">
        <v>9</v>
      </c>
      <c r="C11" s="14" t="s">
        <v>24</v>
      </c>
      <c r="D11" s="15">
        <v>197.51</v>
      </c>
      <c r="E11" s="15">
        <v>39.02</v>
      </c>
      <c r="F11" s="16">
        <f t="shared" si="0"/>
        <v>5.061763198359815</v>
      </c>
      <c r="G11" s="16">
        <v>98.81</v>
      </c>
      <c r="H11" s="16">
        <f t="shared" si="1"/>
        <v>-6.2517631983598125</v>
      </c>
      <c r="I11" s="17">
        <v>10</v>
      </c>
    </row>
    <row r="12" spans="2:9" s="1" customFormat="1" ht="24.75" customHeight="1">
      <c r="B12" s="8">
        <v>10</v>
      </c>
      <c r="C12" s="19" t="s">
        <v>25</v>
      </c>
      <c r="D12" s="21">
        <v>210.52</v>
      </c>
      <c r="E12" s="21">
        <v>41.74</v>
      </c>
      <c r="F12" s="22">
        <f t="shared" si="0"/>
        <v>5.043603258265453</v>
      </c>
      <c r="G12" s="22">
        <v>96.56</v>
      </c>
      <c r="H12" s="22">
        <f t="shared" si="1"/>
        <v>-8.48360325826545</v>
      </c>
      <c r="I12" s="23">
        <v>8</v>
      </c>
    </row>
    <row r="13" spans="2:9" s="1" customFormat="1" ht="24.75" customHeight="1">
      <c r="B13" s="8">
        <v>11</v>
      </c>
      <c r="C13" s="19" t="s">
        <v>26</v>
      </c>
      <c r="D13" s="21">
        <f>952.07-14.58</f>
        <v>937.49</v>
      </c>
      <c r="E13" s="21">
        <v>138.75</v>
      </c>
      <c r="F13" s="22">
        <f t="shared" si="0"/>
        <v>6.756684684684685</v>
      </c>
      <c r="G13" s="22">
        <v>97.55</v>
      </c>
      <c r="H13" s="22">
        <f t="shared" si="1"/>
        <v>-9.206684684684689</v>
      </c>
      <c r="I13" s="23">
        <v>12</v>
      </c>
    </row>
    <row r="14" spans="2:9" s="1" customFormat="1" ht="24.75" customHeight="1">
      <c r="B14" s="8">
        <v>12</v>
      </c>
      <c r="C14" s="19" t="s">
        <v>27</v>
      </c>
      <c r="D14" s="20">
        <v>1829.9</v>
      </c>
      <c r="E14" s="21">
        <v>301.81</v>
      </c>
      <c r="F14" s="22">
        <f t="shared" si="0"/>
        <v>6.063086047513337</v>
      </c>
      <c r="G14" s="22">
        <v>95.5</v>
      </c>
      <c r="H14" s="22">
        <f t="shared" si="1"/>
        <v>-10.563086047513337</v>
      </c>
      <c r="I14" s="23">
        <v>11</v>
      </c>
    </row>
    <row r="15" spans="2:9" s="1" customFormat="1" ht="24.75" customHeight="1">
      <c r="B15" s="24">
        <v>13</v>
      </c>
      <c r="C15" s="25" t="s">
        <v>28</v>
      </c>
      <c r="D15" s="26">
        <f>1442.74-67.78-48.85</f>
        <v>1326.1100000000001</v>
      </c>
      <c r="E15" s="27">
        <v>181.79</v>
      </c>
      <c r="F15" s="28">
        <f t="shared" si="0"/>
        <v>7.294735684031026</v>
      </c>
      <c r="G15" s="28">
        <v>93.9</v>
      </c>
      <c r="H15" s="28">
        <f t="shared" si="1"/>
        <v>-13.39473568403102</v>
      </c>
      <c r="I15" s="29">
        <v>14</v>
      </c>
    </row>
    <row r="16" spans="2:9" s="1" customFormat="1" ht="24.75" customHeight="1">
      <c r="B16" s="24">
        <v>14</v>
      </c>
      <c r="C16" s="25" t="s">
        <v>29</v>
      </c>
      <c r="D16" s="27">
        <v>402.79</v>
      </c>
      <c r="E16" s="27">
        <v>54.14</v>
      </c>
      <c r="F16" s="28">
        <f t="shared" si="0"/>
        <v>7.439785740672331</v>
      </c>
      <c r="G16" s="28">
        <v>92.99</v>
      </c>
      <c r="H16" s="28">
        <f t="shared" si="1"/>
        <v>-14.449785740672336</v>
      </c>
      <c r="I16" s="29">
        <v>13</v>
      </c>
    </row>
    <row r="17" spans="2:9" s="2" customFormat="1" ht="24.75" customHeight="1">
      <c r="B17" s="3"/>
      <c r="C17" s="3" t="s">
        <v>0</v>
      </c>
      <c r="D17" s="5">
        <f>SUM(D3:D16)</f>
        <v>13808.280000000002</v>
      </c>
      <c r="E17" s="5">
        <f>SUM(E3:E16)</f>
        <v>3275.4899999999993</v>
      </c>
      <c r="F17" s="5">
        <f t="shared" si="0"/>
        <v>4.2156379656173595</v>
      </c>
      <c r="G17" s="5">
        <f>SUM(G3:G16)/14</f>
        <v>100.69357142857143</v>
      </c>
      <c r="H17" s="34">
        <f t="shared" si="1"/>
        <v>-3.5220665370459283</v>
      </c>
      <c r="I17" s="3"/>
    </row>
    <row r="18" spans="2:9" s="1" customFormat="1" ht="11.25" customHeight="1">
      <c r="B18" s="4"/>
      <c r="C18" s="4"/>
      <c r="D18" s="4"/>
      <c r="E18" s="4"/>
      <c r="F18" s="4"/>
      <c r="G18" s="4"/>
      <c r="H18" s="4"/>
      <c r="I18" s="4"/>
    </row>
    <row r="20" ht="15">
      <c r="B20" s="1" t="s">
        <v>5</v>
      </c>
    </row>
    <row r="23" spans="1:8" s="39" customFormat="1" ht="16.5" customHeight="1">
      <c r="A23" s="36" t="s">
        <v>6</v>
      </c>
      <c r="B23" s="36"/>
      <c r="C23" s="36"/>
      <c r="D23" s="37" t="s">
        <v>7</v>
      </c>
      <c r="E23" s="38"/>
      <c r="F23" s="38"/>
      <c r="G23" s="38"/>
      <c r="H23" s="38"/>
    </row>
    <row r="24" spans="1:8" s="39" customFormat="1" ht="15" customHeight="1">
      <c r="A24" s="36"/>
      <c r="B24" s="36"/>
      <c r="C24" s="36"/>
      <c r="D24" s="40" t="s">
        <v>8</v>
      </c>
      <c r="E24" s="38"/>
      <c r="F24" s="38"/>
      <c r="G24" s="38"/>
      <c r="H24" s="38"/>
    </row>
    <row r="25" spans="1:8" s="39" customFormat="1" ht="17.25" customHeight="1">
      <c r="A25" s="36"/>
      <c r="B25" s="36"/>
      <c r="C25" s="36"/>
      <c r="D25" s="41" t="s">
        <v>9</v>
      </c>
      <c r="E25" s="38"/>
      <c r="F25" s="38"/>
      <c r="G25" s="38"/>
      <c r="H25" s="38"/>
    </row>
    <row r="26" spans="1:8" s="39" customFormat="1" ht="23.25" customHeight="1">
      <c r="A26" s="36"/>
      <c r="B26" s="36"/>
      <c r="C26" s="36"/>
      <c r="D26" s="42" t="s">
        <v>10</v>
      </c>
      <c r="E26" s="38"/>
      <c r="F26" s="38"/>
      <c r="G26" s="38"/>
      <c r="H26" s="38"/>
    </row>
    <row r="27" spans="1:8" s="39" customFormat="1" ht="11.25" customHeight="1">
      <c r="A27" s="38"/>
      <c r="B27" s="38"/>
      <c r="C27" s="38"/>
      <c r="D27" s="38"/>
      <c r="E27" s="38"/>
      <c r="F27" s="38"/>
      <c r="G27" s="38"/>
      <c r="H27" s="38"/>
    </row>
  </sheetData>
  <mergeCells count="2">
    <mergeCell ref="B1:I1"/>
    <mergeCell ref="A23:C26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RumyantsevaDV</cp:lastModifiedBy>
  <cp:lastPrinted>2017-04-24T13:06:28Z</cp:lastPrinted>
  <dcterms:created xsi:type="dcterms:W3CDTF">2017-04-24T11:19:21Z</dcterms:created>
  <dcterms:modified xsi:type="dcterms:W3CDTF">2017-05-25T11:01:12Z</dcterms:modified>
  <cp:category/>
  <cp:version/>
  <cp:contentType/>
  <cp:contentStatus/>
  <cp:revision>1</cp:revision>
</cp:coreProperties>
</file>