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<sst xmlns="http://schemas.openxmlformats.org/spreadsheetml/2006/main" count="53" uniqueCount="53">
  <si>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Коэффициент (% оплат -100 - средний период)</t>
  </si>
  <si>
    <t>ООО "ЖКС №2 Петроградского района"</t>
  </si>
  <si>
    <t>ООО "ЖКС №3 Калининского района"</t>
  </si>
  <si>
    <t>ООО "ЖКС №2 Фрунзенского района"</t>
  </si>
  <si>
    <t>ООО "ЖКС № 1 Калининского района"</t>
  </si>
  <si>
    <t>ООО "ЖКС № 2 Калининского района"</t>
  </si>
  <si>
    <t>ООО "ЖКС № 4 Приморского района"</t>
  </si>
  <si>
    <t>ООО "ЖКС № 2 Кировского района"</t>
  </si>
  <si>
    <t>ООО "ЖКС №2 Московского района"</t>
  </si>
  <si>
    <t>ООО "ЖКС № 2 Выборгского района"</t>
  </si>
  <si>
    <t>ООО "ЖКС № 1 Приморского района"</t>
  </si>
  <si>
    <t>ООО "ЖКС №1 Красносельского района"</t>
  </si>
  <si>
    <t>ООО "ЖКС № 3 Приморского района"</t>
  </si>
  <si>
    <t>ООО "ЖКС № 2 Приморского района"</t>
  </si>
  <si>
    <t>ООО "ЖКС № 2 Красногвардейского района"</t>
  </si>
  <si>
    <t>ООО "ЖКС № 1 Невского района"</t>
  </si>
  <si>
    <t>ООО "ЖКС №3 Московского района"</t>
  </si>
  <si>
    <t>ООО "ЖКС №2 Красносельского района"</t>
  </si>
  <si>
    <t>ООО "ЖКС №1 Выборгского района"</t>
  </si>
  <si>
    <t>ООО "ЖКС №1 Василеостровского района"</t>
  </si>
  <si>
    <t>ООО "ЖКС Кронштадтского района"</t>
  </si>
  <si>
    <t>ООО "ЖКС №1 Красногвардейского района"</t>
  </si>
  <si>
    <t>ООО "ЖКС №1 Кировского района"</t>
  </si>
  <si>
    <t>ООО "ЖКС №1 Московского района"</t>
  </si>
  <si>
    <t>ООО  "ЖКС № 2 Невского района"</t>
  </si>
  <si>
    <t>ООО "ЖКС № 1 Фрунзенского района"</t>
  </si>
  <si>
    <t>ООО "ЖКС № 3 Кировского района"</t>
  </si>
  <si>
    <t>ООО "ЖКС № 2 Пушкинского района"</t>
  </si>
  <si>
    <t>ООО " ЖКС № 1 Пушкинского района"</t>
  </si>
  <si>
    <t>ООО "ЖКС № 1 Колпинского района"</t>
  </si>
  <si>
    <t>ООО "ЖКС № 2 Колпинского района"</t>
  </si>
  <si>
    <t>ГУПРЭП "Прогресс"</t>
  </si>
  <si>
    <t>ГУПРЭП "Строитель"</t>
  </si>
  <si>
    <t>2017 год</t>
  </si>
  <si>
    <t xml:space="preserve">Наименование 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</si>
  <si>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</si>
  <si>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</si>
  <si>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</si>
  <si>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</si>
  <si>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</si>
  <si>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Итого</t>
  </si>
  <si>
    <t>ООО "ЖКС Курортного района"</t>
  </si>
  <si>
    <t xml:space="preserve">Среднемесячное начисление в 2017 году по абонентской части , млн. руб.                        </t>
  </si>
  <si>
    <t xml:space="preserve">Среднемесячное начисление в 2016 году по абонентской части, млн. руб.            </t>
  </si>
  <si>
    <t>2018 год</t>
  </si>
  <si>
    <t>Рейтинг Жилкомсервисов на 01.07.2018 и на 01.07.2017</t>
  </si>
  <si>
    <t>Дебиторская задолженность на 01.07.2018, руб. без субсидий , млн. руб.</t>
  </si>
  <si>
    <t>% оплат за период 01.07.2017-30.06.2018</t>
  </si>
  <si>
    <t xml:space="preserve">Дебиторская задолженность на 01.07.2017 без субсидий, млн. руб. </t>
  </si>
  <si>
    <t xml:space="preserve">Средний период задолженности в июле 2017, месяцев </t>
  </si>
  <si>
    <t xml:space="preserve">Средний период задолженности в июле 2018, месяцев </t>
  </si>
  <si>
    <t>Место в июле 2017 года</t>
  </si>
  <si>
    <t>Место в июле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</si>
</sst>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г&quot;"/>
    <numFmt numFmtId="165" formatCode="0.00000"/>
    <numFmt numFmtId="166" formatCode="0.000000"/>
    <numFmt numFmtId="167" formatCode="#,##0.00_р_."/>
    <numFmt numFmtId="168" formatCode="[$-FC19]d\ mmmm\ yyyy\ &quot;г.&quot;"/>
    <numFmt numFmtId="169" formatCode="#.##,,"/>
    <numFmt numFmtId="170" formatCode="#,##0.00&quot;р.&quot;"/>
  </numFmts>
  <fonts count="47"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167" fontId="1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3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 wrapText="1"/>
    </xf>
    <xf numFmtId="0" fontId="4" fillId="35" borderId="0" xfId="0" applyNumberFormat="1" applyFont="1" applyFill="1" applyAlignment="1">
      <alignment horizontal="left" vertical="center"/>
    </xf>
    <xf numFmtId="0" fontId="3" fillId="35" borderId="10" xfId="54" applyFont="1" applyFill="1" applyBorder="1" applyAlignment="1">
      <alignment horizontal="center" vertical="center" wrapText="1"/>
      <protection/>
    </xf>
    <xf numFmtId="0" fontId="4" fillId="35" borderId="0" xfId="0" applyFont="1" applyFill="1" applyAlignment="1">
      <alignment horizontal="left"/>
    </xf>
    <xf numFmtId="0" fontId="10" fillId="0" borderId="10" xfId="54" applyFont="1" applyBorder="1" applyAlignment="1">
      <alignment horizontal="center" vertical="top"/>
      <protection/>
    </xf>
    <xf numFmtId="0" fontId="10" fillId="0" borderId="10" xfId="54" applyFont="1" applyBorder="1" applyAlignment="1">
      <alignment horizontal="center" vertical="center"/>
      <protection/>
    </xf>
    <xf numFmtId="1" fontId="4" fillId="36" borderId="10" xfId="0" applyNumberFormat="1" applyFont="1" applyFill="1" applyBorder="1" applyAlignment="1">
      <alignment horizontal="center" wrapText="1"/>
    </xf>
    <xf numFmtId="0" fontId="4" fillId="36" borderId="10" xfId="0" applyNumberFormat="1" applyFont="1" applyFill="1" applyBorder="1" applyAlignment="1">
      <alignment horizontal="left" wrapText="1"/>
    </xf>
    <xf numFmtId="2" fontId="4" fillId="36" borderId="10" xfId="0" applyNumberFormat="1" applyFont="1" applyFill="1" applyBorder="1" applyAlignment="1">
      <alignment horizontal="center" wrapText="1"/>
    </xf>
    <xf numFmtId="2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1" fontId="4" fillId="37" borderId="10" xfId="0" applyNumberFormat="1" applyFont="1" applyFill="1" applyBorder="1" applyAlignment="1">
      <alignment horizontal="center" wrapText="1"/>
    </xf>
    <xf numFmtId="0" fontId="4" fillId="37" borderId="10" xfId="0" applyNumberFormat="1" applyFont="1" applyFill="1" applyBorder="1" applyAlignment="1">
      <alignment horizontal="left" wrapText="1"/>
    </xf>
    <xf numFmtId="2" fontId="4" fillId="37" borderId="10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 wrapText="1"/>
    </xf>
    <xf numFmtId="1" fontId="4" fillId="38" borderId="10" xfId="0" applyNumberFormat="1" applyFont="1" applyFill="1" applyBorder="1" applyAlignment="1">
      <alignment horizontal="center" wrapText="1"/>
    </xf>
    <xf numFmtId="0" fontId="4" fillId="38" borderId="10" xfId="0" applyNumberFormat="1" applyFont="1" applyFill="1" applyBorder="1" applyAlignment="1">
      <alignment horizontal="left" wrapText="1"/>
    </xf>
    <xf numFmtId="2" fontId="4" fillId="38" borderId="10" xfId="0" applyNumberFormat="1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NumberFormat="1" applyFont="1" applyFill="1" applyBorder="1" applyAlignment="1">
      <alignment horizontal="center" wrapText="1"/>
    </xf>
    <xf numFmtId="0" fontId="3" fillId="36" borderId="10" xfId="54" applyFont="1" applyFill="1" applyBorder="1" applyAlignment="1">
      <alignment vertical="center"/>
      <protection/>
    </xf>
    <xf numFmtId="0" fontId="3" fillId="37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3" fillId="35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149"/>
  <sheetViews>
    <sheetView tabSelected="1" zoomScalePageLayoutView="0" workbookViewId="0" topLeftCell="A1">
      <selection activeCell="C30" sqref="C30"/>
    </sheetView>
  </sheetViews>
  <sheetFormatPr defaultColWidth="10.66015625" defaultRowHeight="11.25"/>
  <cols>
    <col min="1" max="1" width="2.33203125" style="1" customWidth="1"/>
    <col min="2" max="2" width="11" style="6" customWidth="1"/>
    <col min="3" max="3" width="57.16015625" style="1" customWidth="1"/>
    <col min="4" max="4" width="18.33203125" style="12" customWidth="1"/>
    <col min="5" max="5" width="18.83203125" style="12" customWidth="1"/>
    <col min="6" max="6" width="16.33203125" style="12" customWidth="1"/>
    <col min="7" max="7" width="14.16015625" style="12" customWidth="1"/>
    <col min="8" max="8" width="15" style="12" customWidth="1"/>
    <col min="9" max="9" width="22.16015625" style="12" customWidth="1"/>
    <col min="10" max="10" width="18.33203125" style="12" customWidth="1"/>
    <col min="11" max="11" width="14.83203125" style="7" customWidth="1"/>
    <col min="12" max="12" width="10.83203125" style="7" customWidth="1"/>
    <col min="13" max="16384" width="10.66015625" style="5" customWidth="1"/>
  </cols>
  <sheetData>
    <row r="2" spans="2:12" s="1" customFormat="1" ht="15.75" customHeight="1">
      <c r="B2" s="56" t="s">
        <v>45</v>
      </c>
      <c r="C2" s="56"/>
      <c r="D2" s="56"/>
      <c r="E2" s="56"/>
      <c r="F2" s="56"/>
      <c r="G2" s="56"/>
      <c r="H2" s="56"/>
      <c r="I2" s="56"/>
      <c r="J2" s="56"/>
      <c r="K2" s="7"/>
      <c r="L2" s="7"/>
    </row>
    <row r="4" spans="1:12" s="3" customFormat="1" ht="21.75" customHeight="1">
      <c r="A4" s="24"/>
      <c r="B4" s="54" t="s">
        <v>52</v>
      </c>
      <c r="C4" s="54" t="s">
        <v>34</v>
      </c>
      <c r="D4" s="54" t="s">
        <v>44</v>
      </c>
      <c r="E4" s="54"/>
      <c r="F4" s="54"/>
      <c r="G4" s="54"/>
      <c r="H4" s="54"/>
      <c r="I4" s="54" t="s">
        <v>33</v>
      </c>
      <c r="J4" s="54"/>
      <c r="K4" s="54"/>
      <c r="L4" s="54" t="s">
        <v>51</v>
      </c>
    </row>
    <row r="5" spans="1:12" s="4" customFormat="1" ht="84.75" customHeight="1">
      <c r="A5" s="25"/>
      <c r="B5" s="54"/>
      <c r="C5" s="54"/>
      <c r="D5" s="26" t="s">
        <v>46</v>
      </c>
      <c r="E5" s="26" t="s">
        <v>42</v>
      </c>
      <c r="F5" s="26" t="s">
        <v>50</v>
      </c>
      <c r="G5" s="26" t="s">
        <v>47</v>
      </c>
      <c r="H5" s="26" t="s">
        <v>0</v>
      </c>
      <c r="I5" s="26" t="s">
        <v>48</v>
      </c>
      <c r="J5" s="26" t="s">
        <v>43</v>
      </c>
      <c r="K5" s="26" t="s">
        <v>49</v>
      </c>
      <c r="L5" s="54"/>
    </row>
    <row r="6" spans="1:13" s="2" customFormat="1" ht="15" customHeight="1">
      <c r="A6" s="27"/>
      <c r="B6" s="30">
        <v>1</v>
      </c>
      <c r="C6" s="31" t="s">
        <v>3</v>
      </c>
      <c r="D6" s="32">
        <v>0.55</v>
      </c>
      <c r="E6" s="32">
        <v>0.56</v>
      </c>
      <c r="F6" s="32">
        <f aca="true" t="shared" si="0" ref="F6:F39">D6/E6</f>
        <v>0.9821428571428571</v>
      </c>
      <c r="G6" s="32">
        <v>131.74</v>
      </c>
      <c r="H6" s="32">
        <f aca="true" t="shared" si="1" ref="H6:H39">G6-100-F6</f>
        <v>30.75785714285715</v>
      </c>
      <c r="I6" s="32">
        <v>2.9</v>
      </c>
      <c r="J6" s="32">
        <v>0.53</v>
      </c>
      <c r="K6" s="32">
        <f aca="true" t="shared" si="2" ref="K6:K36">I6/J6</f>
        <v>5.471698113207546</v>
      </c>
      <c r="L6" s="30">
        <v>25</v>
      </c>
      <c r="M6" s="6"/>
    </row>
    <row r="7" spans="1:13" s="2" customFormat="1" ht="15" customHeight="1">
      <c r="A7" s="27"/>
      <c r="B7" s="30">
        <v>2</v>
      </c>
      <c r="C7" s="31" t="s">
        <v>32</v>
      </c>
      <c r="D7" s="32">
        <v>4.24</v>
      </c>
      <c r="E7" s="32">
        <v>0.73</v>
      </c>
      <c r="F7" s="32">
        <f t="shared" si="0"/>
        <v>5.808219178082192</v>
      </c>
      <c r="G7" s="32">
        <v>131.51</v>
      </c>
      <c r="H7" s="32">
        <f t="shared" si="1"/>
        <v>25.7017808219178</v>
      </c>
      <c r="I7" s="33">
        <v>7.34</v>
      </c>
      <c r="J7" s="33">
        <v>0.66</v>
      </c>
      <c r="K7" s="32">
        <f t="shared" si="2"/>
        <v>11.121212121212121</v>
      </c>
      <c r="L7" s="34">
        <v>31</v>
      </c>
      <c r="M7" s="6"/>
    </row>
    <row r="8" spans="1:13" s="2" customFormat="1" ht="15" customHeight="1">
      <c r="A8" s="27"/>
      <c r="B8" s="30">
        <v>3</v>
      </c>
      <c r="C8" s="31" t="s">
        <v>30</v>
      </c>
      <c r="D8" s="32">
        <v>0.01</v>
      </c>
      <c r="E8" s="32">
        <v>1.03</v>
      </c>
      <c r="F8" s="32">
        <f t="shared" si="0"/>
        <v>0.009708737864077669</v>
      </c>
      <c r="G8" s="32">
        <v>120.78</v>
      </c>
      <c r="H8" s="32">
        <f t="shared" si="1"/>
        <v>20.770291262135924</v>
      </c>
      <c r="I8" s="32">
        <v>2.63</v>
      </c>
      <c r="J8" s="32">
        <v>0.79</v>
      </c>
      <c r="K8" s="32">
        <f t="shared" si="2"/>
        <v>3.3291139240506324</v>
      </c>
      <c r="L8" s="35">
        <v>5</v>
      </c>
      <c r="M8" s="6"/>
    </row>
    <row r="9" spans="1:13" s="2" customFormat="1" ht="15" customHeight="1">
      <c r="A9" s="27"/>
      <c r="B9" s="30">
        <v>4</v>
      </c>
      <c r="C9" s="31" t="s">
        <v>26</v>
      </c>
      <c r="D9" s="32">
        <f>28.3+12.3</f>
        <v>40.6</v>
      </c>
      <c r="E9" s="32">
        <v>0.98</v>
      </c>
      <c r="F9" s="32">
        <f t="shared" si="0"/>
        <v>41.42857142857143</v>
      </c>
      <c r="G9" s="32">
        <v>156.1</v>
      </c>
      <c r="H9" s="32">
        <f t="shared" si="1"/>
        <v>14.671428571428564</v>
      </c>
      <c r="I9" s="32">
        <v>29.65</v>
      </c>
      <c r="J9" s="32">
        <v>1.19</v>
      </c>
      <c r="K9" s="32">
        <f t="shared" si="2"/>
        <v>24.915966386554622</v>
      </c>
      <c r="L9" s="30">
        <v>32</v>
      </c>
      <c r="M9" s="6"/>
    </row>
    <row r="10" spans="1:13" s="2" customFormat="1" ht="15" customHeight="1">
      <c r="A10" s="27"/>
      <c r="B10" s="30">
        <v>5</v>
      </c>
      <c r="C10" s="31" t="s">
        <v>7</v>
      </c>
      <c r="D10" s="32">
        <v>5.5</v>
      </c>
      <c r="E10" s="32">
        <v>4.86</v>
      </c>
      <c r="F10" s="32">
        <f t="shared" si="0"/>
        <v>1.1316872427983538</v>
      </c>
      <c r="G10" s="32">
        <v>114.43</v>
      </c>
      <c r="H10" s="32">
        <f t="shared" si="1"/>
        <v>13.298312757201654</v>
      </c>
      <c r="I10" s="32">
        <v>14.08</v>
      </c>
      <c r="J10" s="32">
        <v>5.02</v>
      </c>
      <c r="K10" s="32">
        <f t="shared" si="2"/>
        <v>2.804780876494024</v>
      </c>
      <c r="L10" s="30">
        <v>4</v>
      </c>
      <c r="M10" s="6"/>
    </row>
    <row r="11" spans="1:13" s="2" customFormat="1" ht="15" customHeight="1">
      <c r="A11" s="27"/>
      <c r="B11" s="30">
        <v>6</v>
      </c>
      <c r="C11" s="31" t="s">
        <v>19</v>
      </c>
      <c r="D11" s="32">
        <v>0.26</v>
      </c>
      <c r="E11" s="32">
        <v>0.39</v>
      </c>
      <c r="F11" s="32">
        <f t="shared" si="0"/>
        <v>0.6666666666666666</v>
      </c>
      <c r="G11" s="32">
        <v>110.62</v>
      </c>
      <c r="H11" s="32">
        <f t="shared" si="1"/>
        <v>9.953333333333338</v>
      </c>
      <c r="I11" s="32">
        <v>1.02</v>
      </c>
      <c r="J11" s="32">
        <v>0.37</v>
      </c>
      <c r="K11" s="32">
        <f t="shared" si="2"/>
        <v>2.756756756756757</v>
      </c>
      <c r="L11" s="30">
        <v>24</v>
      </c>
      <c r="M11" s="6"/>
    </row>
    <row r="12" spans="1:13" s="2" customFormat="1" ht="15" customHeight="1">
      <c r="A12" s="27"/>
      <c r="B12" s="30">
        <v>7</v>
      </c>
      <c r="C12" s="31" t="s">
        <v>9</v>
      </c>
      <c r="D12" s="32">
        <v>134.6</v>
      </c>
      <c r="E12" s="32">
        <v>56.12</v>
      </c>
      <c r="F12" s="32">
        <f t="shared" si="0"/>
        <v>2.398431931575196</v>
      </c>
      <c r="G12" s="32">
        <v>110.7</v>
      </c>
      <c r="H12" s="32">
        <f t="shared" si="1"/>
        <v>8.301568068424807</v>
      </c>
      <c r="I12" s="32">
        <v>210.04</v>
      </c>
      <c r="J12" s="32">
        <v>56.16</v>
      </c>
      <c r="K12" s="32">
        <f t="shared" si="2"/>
        <v>3.74002849002849</v>
      </c>
      <c r="L12" s="30">
        <v>9</v>
      </c>
      <c r="M12" s="6"/>
    </row>
    <row r="13" spans="1:13" s="2" customFormat="1" ht="15" customHeight="1">
      <c r="A13" s="27"/>
      <c r="B13" s="30">
        <v>8</v>
      </c>
      <c r="C13" s="31" t="s">
        <v>16</v>
      </c>
      <c r="D13" s="32">
        <v>35.63</v>
      </c>
      <c r="E13" s="32">
        <v>10.11</v>
      </c>
      <c r="F13" s="32">
        <f t="shared" si="0"/>
        <v>3.524233432245302</v>
      </c>
      <c r="G13" s="32">
        <v>111.79</v>
      </c>
      <c r="H13" s="32">
        <f t="shared" si="1"/>
        <v>8.265766567754705</v>
      </c>
      <c r="I13" s="32">
        <v>50.53</v>
      </c>
      <c r="J13" s="32">
        <v>9.67</v>
      </c>
      <c r="K13" s="32">
        <f t="shared" si="2"/>
        <v>5.225439503619442</v>
      </c>
      <c r="L13" s="30">
        <v>13</v>
      </c>
      <c r="M13" s="6"/>
    </row>
    <row r="14" spans="1:13" s="2" customFormat="1" ht="15" customHeight="1">
      <c r="A14" s="27"/>
      <c r="B14" s="30">
        <v>9</v>
      </c>
      <c r="C14" s="31" t="s">
        <v>23</v>
      </c>
      <c r="D14" s="32">
        <v>53.47</v>
      </c>
      <c r="E14" s="32">
        <v>9.3</v>
      </c>
      <c r="F14" s="32">
        <f t="shared" si="0"/>
        <v>5.7494623655913975</v>
      </c>
      <c r="G14" s="32">
        <v>113.92</v>
      </c>
      <c r="H14" s="32">
        <f t="shared" si="1"/>
        <v>8.170537634408603</v>
      </c>
      <c r="I14" s="32">
        <v>69.3</v>
      </c>
      <c r="J14" s="32">
        <v>8.88</v>
      </c>
      <c r="K14" s="32">
        <f t="shared" si="2"/>
        <v>7.804054054054053</v>
      </c>
      <c r="L14" s="30">
        <v>27</v>
      </c>
      <c r="M14" s="6"/>
    </row>
    <row r="15" spans="1:13" s="2" customFormat="1" ht="15" customHeight="1">
      <c r="A15" s="27"/>
      <c r="B15" s="30">
        <v>10</v>
      </c>
      <c r="C15" s="31" t="s">
        <v>4</v>
      </c>
      <c r="D15" s="32">
        <v>138.67</v>
      </c>
      <c r="E15" s="32">
        <v>73.81</v>
      </c>
      <c r="F15" s="32">
        <f t="shared" si="0"/>
        <v>1.8787427177889173</v>
      </c>
      <c r="G15" s="32">
        <v>109.46</v>
      </c>
      <c r="H15" s="32">
        <f t="shared" si="1"/>
        <v>7.581257282211077</v>
      </c>
      <c r="I15" s="32">
        <v>226.93</v>
      </c>
      <c r="J15" s="32">
        <v>70.3</v>
      </c>
      <c r="K15" s="32">
        <f t="shared" si="2"/>
        <v>3.228022759601707</v>
      </c>
      <c r="L15" s="30">
        <v>7</v>
      </c>
      <c r="M15" s="6"/>
    </row>
    <row r="16" spans="1:13" s="2" customFormat="1" ht="15" customHeight="1">
      <c r="A16" s="27"/>
      <c r="B16" s="30">
        <v>11</v>
      </c>
      <c r="C16" s="31" t="s">
        <v>8</v>
      </c>
      <c r="D16" s="32">
        <v>0.05</v>
      </c>
      <c r="E16" s="32">
        <v>8.52</v>
      </c>
      <c r="F16" s="32">
        <f t="shared" si="0"/>
        <v>0.005868544600938968</v>
      </c>
      <c r="G16" s="32">
        <v>106.88</v>
      </c>
      <c r="H16" s="32">
        <f t="shared" si="1"/>
        <v>6.8741314553990565</v>
      </c>
      <c r="I16" s="32">
        <v>7.35</v>
      </c>
      <c r="J16" s="32">
        <v>8.36</v>
      </c>
      <c r="K16" s="32">
        <f t="shared" si="2"/>
        <v>0.8791866028708134</v>
      </c>
      <c r="L16" s="30">
        <v>8</v>
      </c>
      <c r="M16" s="6"/>
    </row>
    <row r="17" spans="1:13" s="2" customFormat="1" ht="15" customHeight="1">
      <c r="A17" s="27"/>
      <c r="B17" s="30">
        <v>12</v>
      </c>
      <c r="C17" s="31" t="s">
        <v>6</v>
      </c>
      <c r="D17" s="32">
        <v>38.59</v>
      </c>
      <c r="E17" s="32">
        <v>32.26</v>
      </c>
      <c r="F17" s="32">
        <f t="shared" si="0"/>
        <v>1.196218226906386</v>
      </c>
      <c r="G17" s="32">
        <v>106.81</v>
      </c>
      <c r="H17" s="32">
        <f t="shared" si="1"/>
        <v>5.613781773093616</v>
      </c>
      <c r="I17" s="32">
        <v>66.87</v>
      </c>
      <c r="J17" s="32">
        <v>30.59</v>
      </c>
      <c r="K17" s="32">
        <f t="shared" si="2"/>
        <v>2.186008499509644</v>
      </c>
      <c r="L17" s="30">
        <v>6</v>
      </c>
      <c r="M17" s="6"/>
    </row>
    <row r="18" spans="1:13" s="2" customFormat="1" ht="15" customHeight="1">
      <c r="A18" s="27"/>
      <c r="B18" s="30">
        <v>13</v>
      </c>
      <c r="C18" s="31" t="s">
        <v>17</v>
      </c>
      <c r="D18" s="32">
        <v>44.28</v>
      </c>
      <c r="E18" s="32">
        <v>11.45</v>
      </c>
      <c r="F18" s="32">
        <f t="shared" si="0"/>
        <v>3.8672489082969435</v>
      </c>
      <c r="G18" s="32">
        <v>107.66</v>
      </c>
      <c r="H18" s="32">
        <f t="shared" si="1"/>
        <v>3.792751091703053</v>
      </c>
      <c r="I18" s="32">
        <v>54.92</v>
      </c>
      <c r="J18" s="32">
        <v>10.42</v>
      </c>
      <c r="K18" s="32">
        <f t="shared" si="2"/>
        <v>5.27063339731286</v>
      </c>
      <c r="L18" s="30">
        <v>16</v>
      </c>
      <c r="M18" s="6"/>
    </row>
    <row r="19" spans="1:13" s="2" customFormat="1" ht="15" customHeight="1">
      <c r="A19" s="27"/>
      <c r="B19" s="30">
        <v>14</v>
      </c>
      <c r="C19" s="31" t="s">
        <v>24</v>
      </c>
      <c r="D19" s="32">
        <v>184.23</v>
      </c>
      <c r="E19" s="32">
        <v>38.98</v>
      </c>
      <c r="F19" s="32">
        <f t="shared" si="0"/>
        <v>4.726269881990764</v>
      </c>
      <c r="G19" s="32">
        <v>107.31</v>
      </c>
      <c r="H19" s="32">
        <f t="shared" si="1"/>
        <v>2.583730118009238</v>
      </c>
      <c r="I19" s="32">
        <v>220.18</v>
      </c>
      <c r="J19" s="32">
        <v>37.83</v>
      </c>
      <c r="K19" s="32">
        <f t="shared" si="2"/>
        <v>5.820248480042295</v>
      </c>
      <c r="L19" s="30">
        <v>28</v>
      </c>
      <c r="M19" s="6"/>
    </row>
    <row r="20" spans="1:13" s="2" customFormat="1" ht="15" customHeight="1">
      <c r="A20" s="27"/>
      <c r="B20" s="30">
        <v>15</v>
      </c>
      <c r="C20" s="31" t="s">
        <v>18</v>
      </c>
      <c r="D20" s="32">
        <v>237.96</v>
      </c>
      <c r="E20" s="32">
        <v>61.09</v>
      </c>
      <c r="F20" s="32">
        <f t="shared" si="0"/>
        <v>3.89523653625798</v>
      </c>
      <c r="G20" s="32">
        <v>105.74</v>
      </c>
      <c r="H20" s="32">
        <f t="shared" si="1"/>
        <v>1.844763463742015</v>
      </c>
      <c r="I20" s="32">
        <v>281.03</v>
      </c>
      <c r="J20" s="32">
        <v>60.99</v>
      </c>
      <c r="K20" s="32">
        <f t="shared" si="2"/>
        <v>4.607804558124282</v>
      </c>
      <c r="L20" s="30">
        <v>17</v>
      </c>
      <c r="M20" s="6"/>
    </row>
    <row r="21" spans="1:13" s="2" customFormat="1" ht="15" customHeight="1">
      <c r="A21" s="27"/>
      <c r="B21" s="30">
        <v>16</v>
      </c>
      <c r="C21" s="31" t="s">
        <v>2</v>
      </c>
      <c r="D21" s="32">
        <v>1.66</v>
      </c>
      <c r="E21" s="32">
        <v>34.04</v>
      </c>
      <c r="F21" s="32">
        <f t="shared" si="0"/>
        <v>0.04876615746180964</v>
      </c>
      <c r="G21" s="32">
        <v>101.65</v>
      </c>
      <c r="H21" s="32">
        <f t="shared" si="1"/>
        <v>1.601233842538196</v>
      </c>
      <c r="I21" s="32">
        <v>8.96</v>
      </c>
      <c r="J21" s="32">
        <v>32.8</v>
      </c>
      <c r="K21" s="32">
        <f t="shared" si="2"/>
        <v>0.27317073170731715</v>
      </c>
      <c r="L21" s="30">
        <v>2</v>
      </c>
      <c r="M21" s="6"/>
    </row>
    <row r="22" spans="1:13" s="2" customFormat="1" ht="15" customHeight="1">
      <c r="A22" s="27"/>
      <c r="B22" s="30">
        <v>17</v>
      </c>
      <c r="C22" s="31" t="s">
        <v>12</v>
      </c>
      <c r="D22" s="32">
        <v>31.49</v>
      </c>
      <c r="E22" s="32">
        <v>38.26</v>
      </c>
      <c r="F22" s="32">
        <f t="shared" si="0"/>
        <v>0.8230527966544694</v>
      </c>
      <c r="G22" s="32">
        <v>101.97</v>
      </c>
      <c r="H22" s="32">
        <f t="shared" si="1"/>
        <v>1.1469472033455295</v>
      </c>
      <c r="I22" s="32">
        <v>39.41</v>
      </c>
      <c r="J22" s="32">
        <v>37.39</v>
      </c>
      <c r="K22" s="32">
        <f t="shared" si="2"/>
        <v>1.0540251404118748</v>
      </c>
      <c r="L22" s="30">
        <v>11</v>
      </c>
      <c r="M22" s="6"/>
    </row>
    <row r="23" spans="1:13" s="2" customFormat="1" ht="15" customHeight="1">
      <c r="A23" s="27"/>
      <c r="B23" s="30">
        <v>18</v>
      </c>
      <c r="C23" s="31" t="s">
        <v>5</v>
      </c>
      <c r="D23" s="32">
        <v>12.42</v>
      </c>
      <c r="E23" s="32">
        <v>34.91</v>
      </c>
      <c r="F23" s="32">
        <f t="shared" si="0"/>
        <v>0.3557719851045546</v>
      </c>
      <c r="G23" s="32">
        <v>101.03</v>
      </c>
      <c r="H23" s="32">
        <f t="shared" si="1"/>
        <v>0.6742280148954465</v>
      </c>
      <c r="I23" s="32">
        <v>18.28</v>
      </c>
      <c r="J23" s="32">
        <v>34.05</v>
      </c>
      <c r="K23" s="32">
        <f t="shared" si="2"/>
        <v>0.5368575624082232</v>
      </c>
      <c r="L23" s="30">
        <v>3</v>
      </c>
      <c r="M23" s="6"/>
    </row>
    <row r="24" spans="1:13" s="2" customFormat="1" ht="15" customHeight="1">
      <c r="A24" s="27"/>
      <c r="B24" s="30">
        <v>19</v>
      </c>
      <c r="C24" s="31" t="s">
        <v>21</v>
      </c>
      <c r="D24" s="32">
        <v>311.09</v>
      </c>
      <c r="E24" s="32">
        <v>47.42</v>
      </c>
      <c r="F24" s="32">
        <f t="shared" si="0"/>
        <v>6.560312104597216</v>
      </c>
      <c r="G24" s="32">
        <v>107.17</v>
      </c>
      <c r="H24" s="32">
        <f t="shared" si="1"/>
        <v>0.6096878954027858</v>
      </c>
      <c r="I24" s="32">
        <v>352.5</v>
      </c>
      <c r="J24" s="32">
        <v>45.63</v>
      </c>
      <c r="K24" s="32">
        <f t="shared" si="2"/>
        <v>7.725180802103878</v>
      </c>
      <c r="L24" s="30">
        <v>23</v>
      </c>
      <c r="M24" s="6"/>
    </row>
    <row r="25" spans="1:13" s="2" customFormat="1" ht="15" customHeight="1">
      <c r="A25" s="27"/>
      <c r="B25" s="30">
        <v>20</v>
      </c>
      <c r="C25" s="31" t="s">
        <v>27</v>
      </c>
      <c r="D25" s="32">
        <f>120.82-14.58</f>
        <v>106.24</v>
      </c>
      <c r="E25" s="32">
        <v>22.2</v>
      </c>
      <c r="F25" s="32">
        <f t="shared" si="0"/>
        <v>4.7855855855855856</v>
      </c>
      <c r="G25" s="32">
        <v>105.18</v>
      </c>
      <c r="H25" s="32">
        <f t="shared" si="1"/>
        <v>0.39441441441442127</v>
      </c>
      <c r="I25" s="32">
        <f>132.05-14.58</f>
        <v>117.47000000000001</v>
      </c>
      <c r="J25" s="32">
        <v>21.54</v>
      </c>
      <c r="K25" s="32">
        <f t="shared" si="2"/>
        <v>5.453574744661096</v>
      </c>
      <c r="L25" s="35">
        <v>26</v>
      </c>
      <c r="M25" s="6"/>
    </row>
    <row r="26" spans="1:13" s="2" customFormat="1" ht="15" customHeight="1">
      <c r="A26" s="27"/>
      <c r="B26" s="41">
        <v>21</v>
      </c>
      <c r="C26" s="42" t="s">
        <v>25</v>
      </c>
      <c r="D26" s="43">
        <v>89.73</v>
      </c>
      <c r="E26" s="43">
        <v>10.27</v>
      </c>
      <c r="F26" s="43">
        <f t="shared" si="0"/>
        <v>8.737098344693282</v>
      </c>
      <c r="G26" s="43">
        <v>108.42</v>
      </c>
      <c r="H26" s="43">
        <f t="shared" si="1"/>
        <v>-0.3170983446932798</v>
      </c>
      <c r="I26" s="43">
        <v>100.02</v>
      </c>
      <c r="J26" s="43">
        <v>9.22</v>
      </c>
      <c r="K26" s="43">
        <f t="shared" si="2"/>
        <v>10.84815618221258</v>
      </c>
      <c r="L26" s="41">
        <v>30</v>
      </c>
      <c r="M26" s="6"/>
    </row>
    <row r="27" spans="1:13" s="2" customFormat="1" ht="15" customHeight="1">
      <c r="A27" s="27"/>
      <c r="B27" s="41">
        <v>22</v>
      </c>
      <c r="C27" s="42" t="s">
        <v>10</v>
      </c>
      <c r="D27" s="43">
        <v>41.29</v>
      </c>
      <c r="E27" s="43">
        <v>29.13</v>
      </c>
      <c r="F27" s="43">
        <f t="shared" si="0"/>
        <v>1.4174390662547203</v>
      </c>
      <c r="G27" s="43">
        <v>100.84</v>
      </c>
      <c r="H27" s="43">
        <f t="shared" si="1"/>
        <v>-0.5774390662547169</v>
      </c>
      <c r="I27" s="43">
        <v>42.16</v>
      </c>
      <c r="J27" s="43">
        <v>28.46</v>
      </c>
      <c r="K27" s="43">
        <f t="shared" si="2"/>
        <v>1.4813773717498242</v>
      </c>
      <c r="L27" s="41">
        <v>14</v>
      </c>
      <c r="M27" s="6"/>
    </row>
    <row r="28" spans="1:13" s="2" customFormat="1" ht="15" customHeight="1">
      <c r="A28" s="27"/>
      <c r="B28" s="41">
        <v>23</v>
      </c>
      <c r="C28" s="42" t="s">
        <v>13</v>
      </c>
      <c r="D28" s="43">
        <v>180.33</v>
      </c>
      <c r="E28" s="43">
        <v>32.67</v>
      </c>
      <c r="F28" s="43">
        <f t="shared" si="0"/>
        <v>5.519742883379247</v>
      </c>
      <c r="G28" s="43">
        <v>103.97</v>
      </c>
      <c r="H28" s="43">
        <f t="shared" si="1"/>
        <v>-1.5497428833792481</v>
      </c>
      <c r="I28" s="43">
        <v>195.7</v>
      </c>
      <c r="J28" s="43">
        <v>32.19</v>
      </c>
      <c r="K28" s="43">
        <f t="shared" si="2"/>
        <v>6.0795278036657345</v>
      </c>
      <c r="L28" s="44">
        <v>15</v>
      </c>
      <c r="M28" s="6"/>
    </row>
    <row r="29" spans="1:13" s="2" customFormat="1" ht="15" customHeight="1">
      <c r="A29" s="27"/>
      <c r="B29" s="41">
        <v>24</v>
      </c>
      <c r="C29" s="42" t="s">
        <v>15</v>
      </c>
      <c r="D29" s="43">
        <v>236.57</v>
      </c>
      <c r="E29" s="43">
        <v>79.58</v>
      </c>
      <c r="F29" s="43">
        <f t="shared" si="0"/>
        <v>2.9727318421713997</v>
      </c>
      <c r="G29" s="43">
        <v>100.65</v>
      </c>
      <c r="H29" s="43">
        <f t="shared" si="1"/>
        <v>-2.322731842171394</v>
      </c>
      <c r="I29" s="43">
        <v>244.32</v>
      </c>
      <c r="J29" s="43">
        <v>75.78</v>
      </c>
      <c r="K29" s="43">
        <f t="shared" si="2"/>
        <v>3.2240696753760885</v>
      </c>
      <c r="L29" s="41">
        <v>19</v>
      </c>
      <c r="M29" s="6"/>
    </row>
    <row r="30" spans="1:13" s="2" customFormat="1" ht="15" customHeight="1">
      <c r="A30" s="27"/>
      <c r="B30" s="41">
        <v>25</v>
      </c>
      <c r="C30" s="42" t="s">
        <v>11</v>
      </c>
      <c r="D30" s="43">
        <v>14.16</v>
      </c>
      <c r="E30" s="43">
        <v>6.23</v>
      </c>
      <c r="F30" s="43">
        <f t="shared" si="0"/>
        <v>2.272873194221509</v>
      </c>
      <c r="G30" s="43">
        <v>99.71</v>
      </c>
      <c r="H30" s="43">
        <f t="shared" si="1"/>
        <v>-2.562873194221515</v>
      </c>
      <c r="I30" s="43">
        <v>12.99</v>
      </c>
      <c r="J30" s="43">
        <v>5.58</v>
      </c>
      <c r="K30" s="43">
        <f t="shared" si="2"/>
        <v>2.327956989247312</v>
      </c>
      <c r="L30" s="41">
        <v>12</v>
      </c>
      <c r="M30" s="6"/>
    </row>
    <row r="31" spans="1:13" s="2" customFormat="1" ht="15" customHeight="1">
      <c r="A31" s="27"/>
      <c r="B31" s="41">
        <v>26</v>
      </c>
      <c r="C31" s="42" t="s">
        <v>14</v>
      </c>
      <c r="D31" s="43">
        <v>267.41</v>
      </c>
      <c r="E31" s="43">
        <v>66.14</v>
      </c>
      <c r="F31" s="43">
        <f t="shared" si="0"/>
        <v>4.043090414272755</v>
      </c>
      <c r="G31" s="43">
        <v>101.28</v>
      </c>
      <c r="H31" s="43">
        <f t="shared" si="1"/>
        <v>-2.763090414272754</v>
      </c>
      <c r="I31" s="43">
        <v>275.95</v>
      </c>
      <c r="J31" s="43">
        <v>64.07</v>
      </c>
      <c r="K31" s="43">
        <f t="shared" si="2"/>
        <v>4.307007960043703</v>
      </c>
      <c r="L31" s="41">
        <v>18</v>
      </c>
      <c r="M31" s="6"/>
    </row>
    <row r="32" spans="1:13" s="2" customFormat="1" ht="15" customHeight="1">
      <c r="A32" s="27"/>
      <c r="B32" s="41">
        <v>27</v>
      </c>
      <c r="C32" s="42" t="s">
        <v>29</v>
      </c>
      <c r="D32" s="43">
        <f>595.64+0.17</f>
        <v>595.81</v>
      </c>
      <c r="E32" s="43">
        <f>62.04+0.04</f>
        <v>62.08</v>
      </c>
      <c r="F32" s="43">
        <f t="shared" si="0"/>
        <v>9.597454896907216</v>
      </c>
      <c r="G32" s="43">
        <v>106.76</v>
      </c>
      <c r="H32" s="43">
        <f t="shared" si="1"/>
        <v>-2.837454896907211</v>
      </c>
      <c r="I32" s="43">
        <v>648.77</v>
      </c>
      <c r="J32" s="43">
        <v>61.37</v>
      </c>
      <c r="K32" s="43">
        <f t="shared" si="2"/>
        <v>10.571451849437835</v>
      </c>
      <c r="L32" s="45">
        <v>29</v>
      </c>
      <c r="M32" s="6"/>
    </row>
    <row r="33" spans="1:13" s="2" customFormat="1" ht="15" customHeight="1">
      <c r="A33" s="27"/>
      <c r="B33" s="46">
        <v>28</v>
      </c>
      <c r="C33" s="47" t="s">
        <v>20</v>
      </c>
      <c r="D33" s="48">
        <v>198.69</v>
      </c>
      <c r="E33" s="48">
        <v>31.66</v>
      </c>
      <c r="F33" s="48">
        <f t="shared" si="0"/>
        <v>6.275742261528743</v>
      </c>
      <c r="G33" s="48">
        <v>97.58</v>
      </c>
      <c r="H33" s="48">
        <f t="shared" si="1"/>
        <v>-8.695742261528745</v>
      </c>
      <c r="I33" s="48">
        <v>194.27</v>
      </c>
      <c r="J33" s="48">
        <v>29.49</v>
      </c>
      <c r="K33" s="48">
        <f t="shared" si="2"/>
        <v>6.587656832824687</v>
      </c>
      <c r="L33" s="46">
        <v>20</v>
      </c>
      <c r="M33" s="6"/>
    </row>
    <row r="34" spans="1:13" s="11" customFormat="1" ht="15" customHeight="1">
      <c r="A34" s="27"/>
      <c r="B34" s="46">
        <v>29</v>
      </c>
      <c r="C34" s="47" t="s">
        <v>31</v>
      </c>
      <c r="D34" s="48">
        <v>67.32</v>
      </c>
      <c r="E34" s="48">
        <v>13.55</v>
      </c>
      <c r="F34" s="48">
        <f t="shared" si="0"/>
        <v>4.968265682656826</v>
      </c>
      <c r="G34" s="48">
        <v>95.42</v>
      </c>
      <c r="H34" s="48">
        <f t="shared" si="1"/>
        <v>-9.548265682656824</v>
      </c>
      <c r="I34" s="48">
        <v>60.26</v>
      </c>
      <c r="J34" s="48">
        <v>12.59</v>
      </c>
      <c r="K34" s="48">
        <f t="shared" si="2"/>
        <v>4.786338363780779</v>
      </c>
      <c r="L34" s="49">
        <v>21</v>
      </c>
      <c r="M34" s="16"/>
    </row>
    <row r="35" spans="1:13" s="2" customFormat="1" ht="15" customHeight="1">
      <c r="A35" s="27"/>
      <c r="B35" s="46">
        <v>30</v>
      </c>
      <c r="C35" s="47" t="s">
        <v>28</v>
      </c>
      <c r="D35" s="48">
        <v>102.96</v>
      </c>
      <c r="E35" s="48">
        <v>12.19</v>
      </c>
      <c r="F35" s="48">
        <f t="shared" si="0"/>
        <v>8.446267432321575</v>
      </c>
      <c r="G35" s="48">
        <v>98.55</v>
      </c>
      <c r="H35" s="48">
        <f t="shared" si="1"/>
        <v>-9.896267432321578</v>
      </c>
      <c r="I35" s="48">
        <v>99.16</v>
      </c>
      <c r="J35" s="48">
        <v>11.69</v>
      </c>
      <c r="K35" s="48">
        <f t="shared" si="2"/>
        <v>8.48246364414029</v>
      </c>
      <c r="L35" s="50">
        <v>22</v>
      </c>
      <c r="M35" s="6"/>
    </row>
    <row r="36" spans="1:13" s="2" customFormat="1" ht="15" customHeight="1">
      <c r="A36" s="27"/>
      <c r="B36" s="36">
        <v>31</v>
      </c>
      <c r="C36" s="37" t="s">
        <v>22</v>
      </c>
      <c r="D36" s="38">
        <v>46.62</v>
      </c>
      <c r="E36" s="38">
        <v>6.43</v>
      </c>
      <c r="F36" s="38">
        <f t="shared" si="0"/>
        <v>7.250388802488336</v>
      </c>
      <c r="G36" s="38">
        <v>96.16</v>
      </c>
      <c r="H36" s="38">
        <f t="shared" si="1"/>
        <v>-11.09038880248834</v>
      </c>
      <c r="I36" s="38">
        <v>43.39</v>
      </c>
      <c r="J36" s="38">
        <v>7.72</v>
      </c>
      <c r="K36" s="38">
        <f t="shared" si="2"/>
        <v>5.620466321243524</v>
      </c>
      <c r="L36" s="39">
        <v>10</v>
      </c>
      <c r="M36" s="6"/>
    </row>
    <row r="37" spans="1:13" s="2" customFormat="1" ht="15" customHeight="1">
      <c r="A37" s="27"/>
      <c r="B37" s="36">
        <v>32</v>
      </c>
      <c r="C37" s="37" t="s">
        <v>41</v>
      </c>
      <c r="D37" s="38">
        <v>1.56</v>
      </c>
      <c r="E37" s="38">
        <v>1.22</v>
      </c>
      <c r="F37" s="38">
        <f t="shared" si="0"/>
        <v>1.278688524590164</v>
      </c>
      <c r="G37" s="38">
        <v>88.21</v>
      </c>
      <c r="H37" s="38">
        <f t="shared" si="1"/>
        <v>-13.06868852459017</v>
      </c>
      <c r="I37" s="40"/>
      <c r="J37" s="40"/>
      <c r="K37" s="40"/>
      <c r="L37" s="40"/>
      <c r="M37" s="6"/>
    </row>
    <row r="38" spans="1:13" s="2" customFormat="1" ht="15" customHeight="1">
      <c r="A38" s="27"/>
      <c r="B38" s="36">
        <v>33</v>
      </c>
      <c r="C38" s="37" t="s">
        <v>1</v>
      </c>
      <c r="D38" s="38">
        <v>2.83</v>
      </c>
      <c r="E38" s="38">
        <v>1.21</v>
      </c>
      <c r="F38" s="38">
        <f t="shared" si="0"/>
        <v>2.3388429752066116</v>
      </c>
      <c r="G38" s="38">
        <v>87.41</v>
      </c>
      <c r="H38" s="38">
        <f t="shared" si="1"/>
        <v>-14.928842975206615</v>
      </c>
      <c r="I38" s="38">
        <v>1</v>
      </c>
      <c r="J38" s="38">
        <v>1.08</v>
      </c>
      <c r="K38" s="38">
        <f>I38/J38</f>
        <v>0.9259259259259258</v>
      </c>
      <c r="L38" s="36">
        <v>1</v>
      </c>
      <c r="M38" s="6"/>
    </row>
    <row r="39" spans="1:13" s="11" customFormat="1" ht="15.75">
      <c r="A39" s="2"/>
      <c r="B39" s="28"/>
      <c r="C39" s="29" t="s">
        <v>40</v>
      </c>
      <c r="D39" s="18">
        <f>SUM(D6:D38)</f>
        <v>3226.8199999999997</v>
      </c>
      <c r="E39" s="18">
        <f>SUM(E6:E38)</f>
        <v>839.38</v>
      </c>
      <c r="F39" s="19">
        <f t="shared" si="0"/>
        <v>3.8442898329719553</v>
      </c>
      <c r="G39" s="20">
        <f>SUM(G6:G38)/33</f>
        <v>107.49727272727273</v>
      </c>
      <c r="H39" s="21">
        <f t="shared" si="1"/>
        <v>3.6529828943007745</v>
      </c>
      <c r="I39" s="22">
        <f>SUM(I6:I38)</f>
        <v>3699.3799999999997</v>
      </c>
      <c r="J39" s="18">
        <f>SUM(J6:J38)</f>
        <v>812.4100000000002</v>
      </c>
      <c r="K39" s="18">
        <f>I39/J39</f>
        <v>4.553587474304845</v>
      </c>
      <c r="L39" s="23"/>
      <c r="M39" s="16"/>
    </row>
    <row r="40" spans="4:10" ht="18">
      <c r="D40" s="7"/>
      <c r="E40" s="7"/>
      <c r="F40" s="7"/>
      <c r="G40" s="7"/>
      <c r="H40" s="7"/>
      <c r="I40" s="7"/>
      <c r="J40" s="7"/>
    </row>
    <row r="41" spans="4:10" ht="18">
      <c r="D41" s="7"/>
      <c r="E41" s="7"/>
      <c r="F41" s="7"/>
      <c r="G41" s="7"/>
      <c r="H41" s="7"/>
      <c r="I41" s="7"/>
      <c r="J41" s="7"/>
    </row>
    <row r="42" spans="1:12" s="9" customFormat="1" ht="31.5" customHeight="1">
      <c r="A42" s="55" t="s">
        <v>35</v>
      </c>
      <c r="B42" s="55"/>
      <c r="C42" s="51" t="s">
        <v>36</v>
      </c>
      <c r="D42" s="7"/>
      <c r="E42" s="7"/>
      <c r="F42" s="7"/>
      <c r="G42" s="8"/>
      <c r="H42" s="7"/>
      <c r="I42" s="7"/>
      <c r="J42" s="7"/>
      <c r="K42" s="7"/>
      <c r="L42" s="7"/>
    </row>
    <row r="43" spans="1:12" s="9" customFormat="1" ht="32.25" customHeight="1">
      <c r="A43" s="55"/>
      <c r="B43" s="55"/>
      <c r="C43" s="52" t="s">
        <v>37</v>
      </c>
      <c r="D43" s="7"/>
      <c r="E43" s="7"/>
      <c r="F43" s="7"/>
      <c r="G43" s="10"/>
      <c r="H43" s="7"/>
      <c r="I43" s="7"/>
      <c r="J43" s="7"/>
      <c r="K43" s="7"/>
      <c r="L43" s="7"/>
    </row>
    <row r="44" spans="1:12" s="9" customFormat="1" ht="29.25" customHeight="1">
      <c r="A44" s="55"/>
      <c r="B44" s="55"/>
      <c r="C44" s="53" t="s">
        <v>38</v>
      </c>
      <c r="D44" s="7"/>
      <c r="E44" s="7"/>
      <c r="F44" s="7"/>
      <c r="G44" s="10"/>
      <c r="H44" s="7"/>
      <c r="I44" s="7"/>
      <c r="J44" s="7"/>
      <c r="K44" s="7"/>
      <c r="L44" s="7"/>
    </row>
    <row r="45" spans="1:12" s="9" customFormat="1" ht="31.5" customHeight="1">
      <c r="A45" s="55"/>
      <c r="B45" s="55"/>
      <c r="C45" s="17" t="s">
        <v>39</v>
      </c>
      <c r="D45" s="7"/>
      <c r="E45" s="7"/>
      <c r="F45" s="7"/>
      <c r="G45" s="10"/>
      <c r="H45" s="7"/>
      <c r="I45" s="7"/>
      <c r="J45" s="7"/>
      <c r="K45" s="7"/>
      <c r="L45" s="7"/>
    </row>
    <row r="46" spans="4:10" ht="18">
      <c r="D46" s="7"/>
      <c r="E46" s="7"/>
      <c r="F46" s="7"/>
      <c r="G46" s="7"/>
      <c r="H46" s="7"/>
      <c r="I46" s="7"/>
      <c r="J46" s="7"/>
    </row>
    <row r="47" spans="4:10" ht="18">
      <c r="D47" s="7"/>
      <c r="E47" s="7"/>
      <c r="F47" s="7"/>
      <c r="G47" s="7"/>
      <c r="H47" s="7"/>
      <c r="I47" s="7"/>
      <c r="J47" s="7"/>
    </row>
    <row r="48" spans="4:10" ht="18">
      <c r="D48" s="7"/>
      <c r="E48" s="7"/>
      <c r="F48" s="7"/>
      <c r="G48" s="7"/>
      <c r="H48" s="7"/>
      <c r="I48" s="7"/>
      <c r="J48" s="7"/>
    </row>
    <row r="49" spans="4:11" ht="18">
      <c r="D49" s="13"/>
      <c r="E49" s="13"/>
      <c r="F49" s="14"/>
      <c r="G49" s="14"/>
      <c r="H49" s="14"/>
      <c r="I49" s="15"/>
      <c r="J49" s="13"/>
      <c r="K49" s="13"/>
    </row>
    <row r="50" spans="4:10" ht="18">
      <c r="D50" s="7"/>
      <c r="E50" s="7"/>
      <c r="F50" s="7"/>
      <c r="G50" s="7"/>
      <c r="H50" s="7"/>
      <c r="I50" s="7"/>
      <c r="J50" s="7"/>
    </row>
    <row r="51" spans="4:10" ht="18">
      <c r="D51" s="7"/>
      <c r="E51" s="7"/>
      <c r="F51" s="7"/>
      <c r="G51" s="7"/>
      <c r="H51" s="7"/>
      <c r="I51" s="7"/>
      <c r="J51" s="7"/>
    </row>
    <row r="52" spans="4:10" ht="18">
      <c r="D52" s="7"/>
      <c r="E52" s="7"/>
      <c r="F52" s="7"/>
      <c r="G52" s="7"/>
      <c r="H52" s="7"/>
      <c r="I52" s="7"/>
      <c r="J52" s="7"/>
    </row>
    <row r="53" spans="4:10" ht="18">
      <c r="D53" s="7"/>
      <c r="E53" s="7"/>
      <c r="F53" s="7"/>
      <c r="G53" s="7"/>
      <c r="H53" s="7"/>
      <c r="I53" s="7"/>
      <c r="J53" s="7"/>
    </row>
    <row r="54" spans="4:10" ht="18">
      <c r="D54" s="7"/>
      <c r="E54" s="7"/>
      <c r="F54" s="7"/>
      <c r="G54" s="7"/>
      <c r="H54" s="7"/>
      <c r="I54" s="7"/>
      <c r="J54" s="7"/>
    </row>
    <row r="55" spans="4:10" ht="18">
      <c r="D55" s="7"/>
      <c r="E55" s="7"/>
      <c r="F55" s="7"/>
      <c r="G55" s="7"/>
      <c r="H55" s="7"/>
      <c r="I55" s="7"/>
      <c r="J55" s="7"/>
    </row>
    <row r="56" spans="4:10" ht="18">
      <c r="D56" s="7"/>
      <c r="E56" s="7"/>
      <c r="F56" s="7"/>
      <c r="G56" s="7"/>
      <c r="H56" s="7"/>
      <c r="I56" s="7"/>
      <c r="J56" s="7"/>
    </row>
    <row r="57" spans="4:10" ht="18">
      <c r="D57" s="7"/>
      <c r="E57" s="7"/>
      <c r="F57" s="7"/>
      <c r="G57" s="7"/>
      <c r="H57" s="7"/>
      <c r="I57" s="7"/>
      <c r="J57" s="7"/>
    </row>
    <row r="58" spans="4:10" ht="18">
      <c r="D58" s="7"/>
      <c r="E58" s="7"/>
      <c r="F58" s="7"/>
      <c r="G58" s="7"/>
      <c r="H58" s="7"/>
      <c r="I58" s="7"/>
      <c r="J58" s="7"/>
    </row>
    <row r="59" spans="4:10" ht="18">
      <c r="D59" s="7"/>
      <c r="E59" s="7"/>
      <c r="F59" s="7"/>
      <c r="G59" s="7"/>
      <c r="H59" s="7"/>
      <c r="I59" s="7"/>
      <c r="J59" s="7"/>
    </row>
    <row r="60" spans="4:10" ht="18">
      <c r="D60" s="7"/>
      <c r="E60" s="7"/>
      <c r="F60" s="7"/>
      <c r="G60" s="7"/>
      <c r="H60" s="7"/>
      <c r="I60" s="7"/>
      <c r="J60" s="7"/>
    </row>
    <row r="61" spans="4:10" ht="18">
      <c r="D61" s="7"/>
      <c r="E61" s="7"/>
      <c r="F61" s="7"/>
      <c r="G61" s="7"/>
      <c r="H61" s="7"/>
      <c r="I61" s="7"/>
      <c r="J61" s="7"/>
    </row>
    <row r="62" spans="4:10" ht="18">
      <c r="D62" s="7"/>
      <c r="E62" s="7"/>
      <c r="F62" s="7"/>
      <c r="G62" s="7"/>
      <c r="H62" s="7"/>
      <c r="I62" s="7"/>
      <c r="J62" s="7"/>
    </row>
    <row r="63" spans="4:10" ht="18">
      <c r="D63" s="7"/>
      <c r="E63" s="7"/>
      <c r="F63" s="7"/>
      <c r="G63" s="7"/>
      <c r="H63" s="7"/>
      <c r="I63" s="7"/>
      <c r="J63" s="7"/>
    </row>
    <row r="64" spans="4:10" ht="18">
      <c r="D64" s="7"/>
      <c r="E64" s="7"/>
      <c r="F64" s="7"/>
      <c r="G64" s="7"/>
      <c r="H64" s="7"/>
      <c r="I64" s="7"/>
      <c r="J64" s="7"/>
    </row>
    <row r="65" spans="4:10" ht="18">
      <c r="D65" s="7"/>
      <c r="E65" s="7"/>
      <c r="F65" s="7"/>
      <c r="G65" s="7"/>
      <c r="H65" s="7"/>
      <c r="I65" s="7"/>
      <c r="J65" s="7"/>
    </row>
    <row r="66" spans="4:10" ht="18">
      <c r="D66" s="7"/>
      <c r="E66" s="7"/>
      <c r="F66" s="7"/>
      <c r="G66" s="7"/>
      <c r="H66" s="7"/>
      <c r="I66" s="7"/>
      <c r="J66" s="7"/>
    </row>
    <row r="67" spans="4:10" ht="18">
      <c r="D67" s="7"/>
      <c r="E67" s="7"/>
      <c r="F67" s="7"/>
      <c r="G67" s="7"/>
      <c r="H67" s="7"/>
      <c r="I67" s="7"/>
      <c r="J67" s="7"/>
    </row>
    <row r="68" spans="4:10" ht="18">
      <c r="D68" s="7"/>
      <c r="E68" s="7"/>
      <c r="F68" s="7"/>
      <c r="G68" s="7"/>
      <c r="H68" s="7"/>
      <c r="I68" s="7"/>
      <c r="J68" s="7"/>
    </row>
    <row r="69" spans="4:10" ht="18">
      <c r="D69" s="7"/>
      <c r="E69" s="7"/>
      <c r="F69" s="7"/>
      <c r="G69" s="7"/>
      <c r="H69" s="7"/>
      <c r="I69" s="7"/>
      <c r="J69" s="7"/>
    </row>
    <row r="70" spans="4:10" ht="18">
      <c r="D70" s="7"/>
      <c r="E70" s="7"/>
      <c r="F70" s="7"/>
      <c r="G70" s="7"/>
      <c r="H70" s="7"/>
      <c r="I70" s="7"/>
      <c r="J70" s="7"/>
    </row>
    <row r="71" spans="4:10" ht="18">
      <c r="D71" s="7"/>
      <c r="E71" s="7"/>
      <c r="F71" s="7"/>
      <c r="G71" s="7"/>
      <c r="H71" s="7"/>
      <c r="I71" s="7"/>
      <c r="J71" s="7"/>
    </row>
    <row r="72" spans="4:10" ht="18">
      <c r="D72" s="7"/>
      <c r="E72" s="7"/>
      <c r="F72" s="7"/>
      <c r="G72" s="7"/>
      <c r="H72" s="7"/>
      <c r="I72" s="7"/>
      <c r="J72" s="7"/>
    </row>
    <row r="73" spans="4:10" ht="18">
      <c r="D73" s="7"/>
      <c r="E73" s="7"/>
      <c r="F73" s="7"/>
      <c r="G73" s="7"/>
      <c r="H73" s="7"/>
      <c r="I73" s="7"/>
      <c r="J73" s="7"/>
    </row>
    <row r="74" spans="4:10" ht="18">
      <c r="D74" s="7"/>
      <c r="E74" s="7"/>
      <c r="F74" s="7"/>
      <c r="G74" s="7"/>
      <c r="H74" s="7"/>
      <c r="I74" s="7"/>
      <c r="J74" s="7"/>
    </row>
    <row r="75" spans="4:10" ht="18">
      <c r="D75" s="7"/>
      <c r="E75" s="7"/>
      <c r="F75" s="7"/>
      <c r="G75" s="7"/>
      <c r="H75" s="7"/>
      <c r="I75" s="7"/>
      <c r="J75" s="7"/>
    </row>
    <row r="76" spans="4:10" ht="18">
      <c r="D76" s="7"/>
      <c r="E76" s="7"/>
      <c r="F76" s="7"/>
      <c r="G76" s="7"/>
      <c r="H76" s="7"/>
      <c r="I76" s="7"/>
      <c r="J76" s="7"/>
    </row>
    <row r="77" spans="4:10" ht="18">
      <c r="D77" s="7"/>
      <c r="E77" s="7"/>
      <c r="F77" s="7"/>
      <c r="G77" s="7"/>
      <c r="H77" s="7"/>
      <c r="I77" s="7"/>
      <c r="J77" s="7"/>
    </row>
    <row r="78" spans="4:10" ht="18">
      <c r="D78" s="7"/>
      <c r="E78" s="7"/>
      <c r="F78" s="7"/>
      <c r="G78" s="7"/>
      <c r="H78" s="7"/>
      <c r="I78" s="7"/>
      <c r="J78" s="7"/>
    </row>
    <row r="79" spans="4:10" ht="18">
      <c r="D79" s="7"/>
      <c r="E79" s="7"/>
      <c r="F79" s="7"/>
      <c r="G79" s="7"/>
      <c r="H79" s="7"/>
      <c r="I79" s="7"/>
      <c r="J79" s="7"/>
    </row>
    <row r="80" spans="4:10" ht="18">
      <c r="D80" s="7"/>
      <c r="E80" s="7"/>
      <c r="F80" s="7"/>
      <c r="G80" s="7"/>
      <c r="H80" s="7"/>
      <c r="I80" s="7"/>
      <c r="J80" s="7"/>
    </row>
    <row r="81" spans="4:10" ht="18">
      <c r="D81" s="7"/>
      <c r="E81" s="7"/>
      <c r="F81" s="7"/>
      <c r="G81" s="7"/>
      <c r="H81" s="7"/>
      <c r="I81" s="7"/>
      <c r="J81" s="7"/>
    </row>
    <row r="82" spans="4:10" ht="18">
      <c r="D82" s="7"/>
      <c r="E82" s="7"/>
      <c r="F82" s="7"/>
      <c r="G82" s="7"/>
      <c r="H82" s="7"/>
      <c r="I82" s="7"/>
      <c r="J82" s="7"/>
    </row>
    <row r="83" spans="4:10" ht="18">
      <c r="D83" s="7"/>
      <c r="E83" s="7"/>
      <c r="F83" s="7"/>
      <c r="G83" s="7"/>
      <c r="H83" s="7"/>
      <c r="I83" s="7"/>
      <c r="J83" s="7"/>
    </row>
    <row r="84" spans="4:10" ht="18">
      <c r="D84" s="7"/>
      <c r="E84" s="7"/>
      <c r="F84" s="7"/>
      <c r="G84" s="7"/>
      <c r="H84" s="7"/>
      <c r="I84" s="7"/>
      <c r="J84" s="7"/>
    </row>
    <row r="85" spans="4:10" ht="18">
      <c r="D85" s="7"/>
      <c r="E85" s="7"/>
      <c r="F85" s="7"/>
      <c r="G85" s="7"/>
      <c r="H85" s="7"/>
      <c r="I85" s="7"/>
      <c r="J85" s="7"/>
    </row>
    <row r="86" spans="4:10" ht="18">
      <c r="D86" s="7"/>
      <c r="E86" s="7"/>
      <c r="F86" s="7"/>
      <c r="G86" s="7"/>
      <c r="H86" s="7"/>
      <c r="I86" s="7"/>
      <c r="J86" s="7"/>
    </row>
    <row r="87" spans="4:10" ht="18">
      <c r="D87" s="7"/>
      <c r="E87" s="7"/>
      <c r="F87" s="7"/>
      <c r="G87" s="7"/>
      <c r="H87" s="7"/>
      <c r="I87" s="7"/>
      <c r="J87" s="7"/>
    </row>
    <row r="88" spans="4:10" ht="18">
      <c r="D88" s="7"/>
      <c r="E88" s="7"/>
      <c r="F88" s="7"/>
      <c r="G88" s="7"/>
      <c r="H88" s="7"/>
      <c r="I88" s="7"/>
      <c r="J88" s="7"/>
    </row>
    <row r="89" spans="4:10" ht="18">
      <c r="D89" s="7"/>
      <c r="E89" s="7"/>
      <c r="F89" s="7"/>
      <c r="G89" s="7"/>
      <c r="H89" s="7"/>
      <c r="I89" s="7"/>
      <c r="J89" s="7"/>
    </row>
    <row r="90" spans="4:10" ht="18">
      <c r="D90" s="7"/>
      <c r="E90" s="7"/>
      <c r="F90" s="7"/>
      <c r="G90" s="7"/>
      <c r="H90" s="7"/>
      <c r="I90" s="7"/>
      <c r="J90" s="7"/>
    </row>
    <row r="91" spans="4:10" ht="18">
      <c r="D91" s="7"/>
      <c r="E91" s="7"/>
      <c r="F91" s="7"/>
      <c r="G91" s="7"/>
      <c r="H91" s="7"/>
      <c r="I91" s="7"/>
      <c r="J91" s="7"/>
    </row>
    <row r="92" spans="4:10" ht="18">
      <c r="D92" s="7"/>
      <c r="E92" s="7"/>
      <c r="F92" s="7"/>
      <c r="G92" s="7"/>
      <c r="H92" s="7"/>
      <c r="I92" s="7"/>
      <c r="J92" s="7"/>
    </row>
    <row r="93" spans="4:10" ht="18">
      <c r="D93" s="7"/>
      <c r="E93" s="7"/>
      <c r="F93" s="7"/>
      <c r="G93" s="7"/>
      <c r="H93" s="7"/>
      <c r="I93" s="7"/>
      <c r="J93" s="7"/>
    </row>
    <row r="94" spans="4:10" ht="18">
      <c r="D94" s="7"/>
      <c r="E94" s="7"/>
      <c r="F94" s="7"/>
      <c r="G94" s="7"/>
      <c r="H94" s="7"/>
      <c r="I94" s="7"/>
      <c r="J94" s="7"/>
    </row>
    <row r="95" spans="4:10" ht="18">
      <c r="D95" s="7"/>
      <c r="E95" s="7"/>
      <c r="F95" s="7"/>
      <c r="G95" s="7"/>
      <c r="H95" s="7"/>
      <c r="I95" s="7"/>
      <c r="J95" s="7"/>
    </row>
    <row r="96" spans="4:10" ht="18">
      <c r="D96" s="7"/>
      <c r="E96" s="7"/>
      <c r="F96" s="7"/>
      <c r="G96" s="7"/>
      <c r="H96" s="7"/>
      <c r="I96" s="7"/>
      <c r="J96" s="7"/>
    </row>
    <row r="97" spans="4:10" ht="18">
      <c r="D97" s="7"/>
      <c r="E97" s="7"/>
      <c r="F97" s="7"/>
      <c r="G97" s="7"/>
      <c r="H97" s="7"/>
      <c r="I97" s="7"/>
      <c r="J97" s="7"/>
    </row>
    <row r="98" spans="4:10" ht="18">
      <c r="D98" s="7"/>
      <c r="E98" s="7"/>
      <c r="F98" s="7"/>
      <c r="G98" s="7"/>
      <c r="H98" s="7"/>
      <c r="I98" s="7"/>
      <c r="J98" s="7"/>
    </row>
    <row r="99" spans="4:10" ht="18">
      <c r="D99" s="7"/>
      <c r="E99" s="7"/>
      <c r="F99" s="7"/>
      <c r="G99" s="7"/>
      <c r="H99" s="7"/>
      <c r="I99" s="7"/>
      <c r="J99" s="7"/>
    </row>
    <row r="100" spans="4:10" ht="18">
      <c r="D100" s="7"/>
      <c r="E100" s="7"/>
      <c r="F100" s="7"/>
      <c r="G100" s="7"/>
      <c r="H100" s="7"/>
      <c r="I100" s="7"/>
      <c r="J100" s="7"/>
    </row>
    <row r="101" spans="4:10" ht="18">
      <c r="D101" s="7"/>
      <c r="E101" s="7"/>
      <c r="F101" s="7"/>
      <c r="G101" s="7"/>
      <c r="H101" s="7"/>
      <c r="I101" s="7"/>
      <c r="J101" s="7"/>
    </row>
    <row r="102" spans="4:10" ht="18">
      <c r="D102" s="7"/>
      <c r="E102" s="7"/>
      <c r="F102" s="7"/>
      <c r="G102" s="7"/>
      <c r="H102" s="7"/>
      <c r="I102" s="7"/>
      <c r="J102" s="7"/>
    </row>
    <row r="103" spans="4:10" ht="18">
      <c r="D103" s="7"/>
      <c r="E103" s="7"/>
      <c r="F103" s="7"/>
      <c r="G103" s="7"/>
      <c r="H103" s="7"/>
      <c r="I103" s="7"/>
      <c r="J103" s="7"/>
    </row>
    <row r="104" spans="4:10" ht="18">
      <c r="D104" s="7"/>
      <c r="E104" s="7"/>
      <c r="F104" s="7"/>
      <c r="G104" s="7"/>
      <c r="H104" s="7"/>
      <c r="I104" s="7"/>
      <c r="J104" s="7"/>
    </row>
    <row r="105" spans="4:10" ht="18">
      <c r="D105" s="7"/>
      <c r="E105" s="7"/>
      <c r="F105" s="7"/>
      <c r="G105" s="7"/>
      <c r="H105" s="7"/>
      <c r="I105" s="7"/>
      <c r="J105" s="7"/>
    </row>
    <row r="106" spans="4:10" ht="18">
      <c r="D106" s="7"/>
      <c r="E106" s="7"/>
      <c r="F106" s="7"/>
      <c r="G106" s="7"/>
      <c r="H106" s="7"/>
      <c r="I106" s="7"/>
      <c r="J106" s="7"/>
    </row>
    <row r="107" spans="4:10" ht="18">
      <c r="D107" s="7"/>
      <c r="E107" s="7"/>
      <c r="F107" s="7"/>
      <c r="G107" s="7"/>
      <c r="H107" s="7"/>
      <c r="I107" s="7"/>
      <c r="J107" s="7"/>
    </row>
    <row r="108" spans="4:10" ht="18">
      <c r="D108" s="7"/>
      <c r="E108" s="7"/>
      <c r="F108" s="7"/>
      <c r="G108" s="7"/>
      <c r="H108" s="7"/>
      <c r="I108" s="7"/>
      <c r="J108" s="7"/>
    </row>
    <row r="109" spans="4:10" ht="18">
      <c r="D109" s="7"/>
      <c r="E109" s="7"/>
      <c r="F109" s="7"/>
      <c r="G109" s="7"/>
      <c r="H109" s="7"/>
      <c r="I109" s="7"/>
      <c r="J109" s="7"/>
    </row>
    <row r="110" spans="4:10" ht="18">
      <c r="D110" s="7"/>
      <c r="E110" s="7"/>
      <c r="F110" s="7"/>
      <c r="G110" s="7"/>
      <c r="H110" s="7"/>
      <c r="I110" s="7"/>
      <c r="J110" s="7"/>
    </row>
    <row r="111" spans="4:10" ht="18">
      <c r="D111" s="7"/>
      <c r="E111" s="7"/>
      <c r="F111" s="7"/>
      <c r="G111" s="7"/>
      <c r="H111" s="7"/>
      <c r="I111" s="7"/>
      <c r="J111" s="7"/>
    </row>
    <row r="112" spans="4:10" ht="18">
      <c r="D112" s="7"/>
      <c r="E112" s="7"/>
      <c r="F112" s="7"/>
      <c r="G112" s="7"/>
      <c r="H112" s="7"/>
      <c r="I112" s="7"/>
      <c r="J112" s="7"/>
    </row>
    <row r="113" spans="4:10" ht="18">
      <c r="D113" s="7"/>
      <c r="E113" s="7"/>
      <c r="F113" s="7"/>
      <c r="G113" s="7"/>
      <c r="H113" s="7"/>
      <c r="I113" s="7"/>
      <c r="J113" s="7"/>
    </row>
    <row r="114" spans="4:10" ht="18">
      <c r="D114" s="7"/>
      <c r="E114" s="7"/>
      <c r="F114" s="7"/>
      <c r="G114" s="7"/>
      <c r="H114" s="7"/>
      <c r="I114" s="7"/>
      <c r="J114" s="7"/>
    </row>
    <row r="115" spans="4:10" ht="18">
      <c r="D115" s="7"/>
      <c r="E115" s="7"/>
      <c r="F115" s="7"/>
      <c r="G115" s="7"/>
      <c r="H115" s="7"/>
      <c r="I115" s="7"/>
      <c r="J115" s="7"/>
    </row>
    <row r="116" spans="4:10" ht="18">
      <c r="D116" s="7"/>
      <c r="E116" s="7"/>
      <c r="F116" s="7"/>
      <c r="G116" s="7"/>
      <c r="H116" s="7"/>
      <c r="I116" s="7"/>
      <c r="J116" s="7"/>
    </row>
    <row r="117" spans="4:10" ht="18">
      <c r="D117" s="7"/>
      <c r="E117" s="7"/>
      <c r="F117" s="7"/>
      <c r="G117" s="7"/>
      <c r="H117" s="7"/>
      <c r="I117" s="7"/>
      <c r="J117" s="7"/>
    </row>
    <row r="118" spans="4:10" ht="18">
      <c r="D118" s="7"/>
      <c r="E118" s="7"/>
      <c r="F118" s="7"/>
      <c r="G118" s="7"/>
      <c r="H118" s="7"/>
      <c r="I118" s="7"/>
      <c r="J118" s="7"/>
    </row>
    <row r="119" spans="4:10" ht="18">
      <c r="D119" s="7"/>
      <c r="E119" s="7"/>
      <c r="F119" s="7"/>
      <c r="G119" s="7"/>
      <c r="H119" s="7"/>
      <c r="I119" s="7"/>
      <c r="J119" s="7"/>
    </row>
    <row r="120" spans="4:10" ht="18">
      <c r="D120" s="7"/>
      <c r="E120" s="7"/>
      <c r="F120" s="7"/>
      <c r="G120" s="7"/>
      <c r="H120" s="7"/>
      <c r="I120" s="7"/>
      <c r="J120" s="7"/>
    </row>
    <row r="121" spans="4:10" ht="18">
      <c r="D121" s="7"/>
      <c r="E121" s="7"/>
      <c r="F121" s="7"/>
      <c r="G121" s="7"/>
      <c r="H121" s="7"/>
      <c r="I121" s="7"/>
      <c r="J121" s="7"/>
    </row>
    <row r="122" spans="4:10" ht="18">
      <c r="D122" s="7"/>
      <c r="E122" s="7"/>
      <c r="F122" s="7"/>
      <c r="G122" s="7"/>
      <c r="H122" s="7"/>
      <c r="I122" s="7"/>
      <c r="J122" s="7"/>
    </row>
    <row r="123" spans="4:10" ht="18">
      <c r="D123" s="7"/>
      <c r="E123" s="7"/>
      <c r="F123" s="7"/>
      <c r="G123" s="7"/>
      <c r="H123" s="7"/>
      <c r="I123" s="7"/>
      <c r="J123" s="7"/>
    </row>
    <row r="124" spans="4:10" ht="18">
      <c r="D124" s="7"/>
      <c r="E124" s="7"/>
      <c r="F124" s="7"/>
      <c r="G124" s="7"/>
      <c r="H124" s="7"/>
      <c r="I124" s="7"/>
      <c r="J124" s="7"/>
    </row>
    <row r="125" spans="4:10" ht="18">
      <c r="D125" s="7"/>
      <c r="E125" s="7"/>
      <c r="F125" s="7"/>
      <c r="G125" s="7"/>
      <c r="H125" s="7"/>
      <c r="I125" s="7"/>
      <c r="J125" s="7"/>
    </row>
    <row r="126" spans="4:10" ht="18">
      <c r="D126" s="7"/>
      <c r="E126" s="7"/>
      <c r="F126" s="7"/>
      <c r="G126" s="7"/>
      <c r="H126" s="7"/>
      <c r="I126" s="7"/>
      <c r="J126" s="7"/>
    </row>
    <row r="127" spans="4:10" ht="18">
      <c r="D127" s="7"/>
      <c r="E127" s="7"/>
      <c r="F127" s="7"/>
      <c r="G127" s="7"/>
      <c r="H127" s="7"/>
      <c r="I127" s="7"/>
      <c r="J127" s="7"/>
    </row>
    <row r="128" spans="4:10" ht="18">
      <c r="D128" s="7"/>
      <c r="E128" s="7"/>
      <c r="F128" s="7"/>
      <c r="G128" s="7"/>
      <c r="H128" s="7"/>
      <c r="I128" s="7"/>
      <c r="J128" s="7"/>
    </row>
    <row r="129" spans="4:10" ht="18">
      <c r="D129" s="7"/>
      <c r="E129" s="7"/>
      <c r="F129" s="7"/>
      <c r="G129" s="7"/>
      <c r="H129" s="7"/>
      <c r="I129" s="7"/>
      <c r="J129" s="7"/>
    </row>
    <row r="130" spans="4:10" ht="18">
      <c r="D130" s="7"/>
      <c r="E130" s="7"/>
      <c r="F130" s="7"/>
      <c r="G130" s="7"/>
      <c r="H130" s="7"/>
      <c r="I130" s="7"/>
      <c r="J130" s="7"/>
    </row>
    <row r="131" spans="4:10" ht="18">
      <c r="D131" s="7"/>
      <c r="E131" s="7"/>
      <c r="F131" s="7"/>
      <c r="G131" s="7"/>
      <c r="H131" s="7"/>
      <c r="I131" s="7"/>
      <c r="J131" s="7"/>
    </row>
    <row r="132" spans="4:10" ht="18">
      <c r="D132" s="7"/>
      <c r="E132" s="7"/>
      <c r="F132" s="7"/>
      <c r="G132" s="7"/>
      <c r="H132" s="7"/>
      <c r="I132" s="7"/>
      <c r="J132" s="7"/>
    </row>
    <row r="133" spans="4:10" ht="18">
      <c r="D133" s="7"/>
      <c r="E133" s="7"/>
      <c r="F133" s="7"/>
      <c r="G133" s="7"/>
      <c r="H133" s="7"/>
      <c r="I133" s="7"/>
      <c r="J133" s="7"/>
    </row>
    <row r="134" spans="4:10" ht="18">
      <c r="D134" s="7"/>
      <c r="E134" s="7"/>
      <c r="F134" s="7"/>
      <c r="G134" s="7"/>
      <c r="H134" s="7"/>
      <c r="I134" s="7"/>
      <c r="J134" s="7"/>
    </row>
    <row r="135" spans="4:10" ht="18">
      <c r="D135" s="7"/>
      <c r="E135" s="7"/>
      <c r="F135" s="7"/>
      <c r="G135" s="7"/>
      <c r="H135" s="7"/>
      <c r="I135" s="7"/>
      <c r="J135" s="7"/>
    </row>
    <row r="136" spans="4:10" ht="18">
      <c r="D136" s="7"/>
      <c r="E136" s="7"/>
      <c r="F136" s="7"/>
      <c r="G136" s="7"/>
      <c r="H136" s="7"/>
      <c r="I136" s="7"/>
      <c r="J136" s="7"/>
    </row>
    <row r="137" spans="4:10" ht="18">
      <c r="D137" s="7"/>
      <c r="E137" s="7"/>
      <c r="F137" s="7"/>
      <c r="G137" s="7"/>
      <c r="H137" s="7"/>
      <c r="I137" s="7"/>
      <c r="J137" s="7"/>
    </row>
    <row r="138" spans="4:10" ht="18">
      <c r="D138" s="7"/>
      <c r="E138" s="7"/>
      <c r="F138" s="7"/>
      <c r="G138" s="7"/>
      <c r="H138" s="7"/>
      <c r="I138" s="7"/>
      <c r="J138" s="7"/>
    </row>
    <row r="139" spans="4:10" ht="18">
      <c r="D139" s="7"/>
      <c r="E139" s="7"/>
      <c r="F139" s="7"/>
      <c r="G139" s="7"/>
      <c r="H139" s="7"/>
      <c r="I139" s="7"/>
      <c r="J139" s="7"/>
    </row>
    <row r="140" spans="4:10" ht="18">
      <c r="D140" s="7"/>
      <c r="E140" s="7"/>
      <c r="F140" s="7"/>
      <c r="G140" s="7"/>
      <c r="H140" s="7"/>
      <c r="I140" s="7"/>
      <c r="J140" s="7"/>
    </row>
    <row r="141" spans="4:10" ht="18">
      <c r="D141" s="7"/>
      <c r="E141" s="7"/>
      <c r="F141" s="7"/>
      <c r="G141" s="7"/>
      <c r="H141" s="7"/>
      <c r="I141" s="7"/>
      <c r="J141" s="7"/>
    </row>
    <row r="142" spans="4:10" ht="18">
      <c r="D142" s="7"/>
      <c r="E142" s="7"/>
      <c r="F142" s="7"/>
      <c r="G142" s="7"/>
      <c r="H142" s="7"/>
      <c r="I142" s="7"/>
      <c r="J142" s="7"/>
    </row>
    <row r="143" spans="4:10" ht="18">
      <c r="D143" s="7"/>
      <c r="E143" s="7"/>
      <c r="F143" s="7"/>
      <c r="G143" s="7"/>
      <c r="H143" s="7"/>
      <c r="I143" s="7"/>
      <c r="J143" s="7"/>
    </row>
    <row r="144" spans="4:10" ht="18">
      <c r="D144" s="7"/>
      <c r="E144" s="7"/>
      <c r="F144" s="7"/>
      <c r="G144" s="7"/>
      <c r="H144" s="7"/>
      <c r="I144" s="7"/>
      <c r="J144" s="7"/>
    </row>
    <row r="145" spans="4:10" ht="18">
      <c r="D145" s="7"/>
      <c r="E145" s="7"/>
      <c r="F145" s="7"/>
      <c r="G145" s="7"/>
      <c r="H145" s="7"/>
      <c r="I145" s="7"/>
      <c r="J145" s="7"/>
    </row>
    <row r="146" spans="4:10" ht="18">
      <c r="D146" s="7"/>
      <c r="E146" s="7"/>
      <c r="F146" s="7"/>
      <c r="G146" s="7"/>
      <c r="H146" s="7"/>
      <c r="I146" s="7"/>
      <c r="J146" s="7"/>
    </row>
    <row r="147" spans="4:10" ht="18">
      <c r="D147" s="7"/>
      <c r="E147" s="7"/>
      <c r="F147" s="7"/>
      <c r="G147" s="7"/>
      <c r="H147" s="7"/>
      <c r="I147" s="7"/>
      <c r="J147" s="7"/>
    </row>
    <row r="148" spans="4:10" ht="18">
      <c r="D148" s="7"/>
      <c r="E148" s="7"/>
      <c r="F148" s="7"/>
      <c r="G148" s="7"/>
      <c r="H148" s="7"/>
      <c r="I148" s="7"/>
      <c r="J148" s="7"/>
    </row>
    <row r="149" spans="4:10" ht="18">
      <c r="D149" s="7"/>
      <c r="E149" s="7"/>
      <c r="F149" s="7"/>
      <c r="G149" s="7"/>
      <c r="H149" s="7"/>
      <c r="I149" s="7"/>
      <c r="J149" s="7"/>
    </row>
  </sheetData>
  <sheetProtection/>
  <mergeCells count="7">
    <mergeCell ref="L4:L5"/>
    <mergeCell ref="A42:B45"/>
    <mergeCell ref="B2:J2"/>
    <mergeCell ref="B4:B5"/>
    <mergeCell ref="C4:C5"/>
    <mergeCell ref="I4:K4"/>
    <mergeCell ref="D4:H4"/>
  </mergeCells>
  <printOptions/>
  <pageMargins left="0.24" right="0.19" top="0.2" bottom="0.23" header="0.17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Юлия Юрьевна</dc:creator>
  <cp:keywords/>
  <dc:description/>
  <cp:lastModifiedBy>Тищенко Валентина Ивановна</cp:lastModifiedBy>
  <cp:lastPrinted>2017-10-24T08:57:27Z</cp:lastPrinted>
  <dcterms:created xsi:type="dcterms:W3CDTF">2017-04-22T12:30:43Z</dcterms:created>
  <dcterms:modified xsi:type="dcterms:W3CDTF">2018-08-08T07:23:32Z</dcterms:modified>
  <cp:category/>
  <cp:version/>
  <cp:contentType/>
  <cp:contentStatus/>
  <cp:revision>1</cp:revision>
</cp:coreProperties>
</file>