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<sst xmlns="http://schemas.openxmlformats.org/spreadsheetml/2006/main" count="52" uniqueCount="52">
  <si>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Коэффициент (% оплат -100 - средний период)</t>
  </si>
  <si>
    <t>ООО "ЖКС №2 Петроградского района"</t>
  </si>
  <si>
    <t>ООО "ЖКС №3 Калининского района"</t>
  </si>
  <si>
    <t>ООО "ЖКС №2 Фрунзенского района"</t>
  </si>
  <si>
    <t>ООО "ЖКС № 1 Калининского района"</t>
  </si>
  <si>
    <t>ООО "ЖКС № 2 Калининского района"</t>
  </si>
  <si>
    <t>ООО "ЖКС № 4 Приморского района"</t>
  </si>
  <si>
    <t>ООО "ЖКС № 2 Кировского района"</t>
  </si>
  <si>
    <t>ООО "ЖКС №2 Московского района"</t>
  </si>
  <si>
    <t>ООО "ЖКС № 2 Выборгского района"</t>
  </si>
  <si>
    <t>ООО "ЖКС № 1 Приморского района"</t>
  </si>
  <si>
    <t>ООО "ЖКС №1 Красносельского района"</t>
  </si>
  <si>
    <t>ООО "ЖКС № 3 Приморского района"</t>
  </si>
  <si>
    <t>ООО "ЖКС № 2 Приморского района"</t>
  </si>
  <si>
    <t>ООО "ЖКС № 2 Красногвардейского района"</t>
  </si>
  <si>
    <t>ООО "ЖКС № 1 Невского района"</t>
  </si>
  <si>
    <t>ООО "ЖКС №3 Московского района"</t>
  </si>
  <si>
    <t>ООО "ЖКС №2 Красносельского района"</t>
  </si>
  <si>
    <t>ООО "ЖКС №1 Выборгского района"</t>
  </si>
  <si>
    <t>ООО "ЖКС №1 Василеостровского района"</t>
  </si>
  <si>
    <t>ООО "ЖКС Кронштадтского района"</t>
  </si>
  <si>
    <t>ООО "ЖКС №1 Красногвардейского района"</t>
  </si>
  <si>
    <t>ООО "ЖКС №1 Кировского района"</t>
  </si>
  <si>
    <t>ООО "ЖКС №1 Московского района"</t>
  </si>
  <si>
    <t>ООО  "ЖКС № 2 Невского района"</t>
  </si>
  <si>
    <t>ООО "ЖКС № 1 Фрунзенского района"</t>
  </si>
  <si>
    <t>ООО "ЖКС № 3 Кировского района"</t>
  </si>
  <si>
    <t>ООО "ЖКС № 2 Пушкинского района"</t>
  </si>
  <si>
    <t>ООО " ЖКС № 1 Пушкинского района"</t>
  </si>
  <si>
    <t>ООО "ЖКС № 1 Колпинского района"</t>
  </si>
  <si>
    <t>ООО "ЖКС № 2 Колпинского района"</t>
  </si>
  <si>
    <t>ГУПРЭП "Прогресс"</t>
  </si>
  <si>
    <t>ГУПРЭП "Строитель"</t>
  </si>
  <si>
    <t>2017 год</t>
  </si>
  <si>
    <t>2016 год</t>
  </si>
  <si>
    <t xml:space="preserve">Среднемесячное начисление в 2016 году по абонентской части , млн. руб.                        </t>
  </si>
  <si>
    <t xml:space="preserve">Среднемесячное начисление в 2015 году по абонентской части, млн. руб.            </t>
  </si>
  <si>
    <t xml:space="preserve">Наименование 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</si>
  <si>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</si>
  <si>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</si>
  <si>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</si>
  <si>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</si>
  <si>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</si>
  <si>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</t>
  </si>
  <si>
    <t>Место в июне 2017 года</t>
  </si>
  <si>
    <t>Дебиторская задолженность на 01.06.2017, руб. без субсидий , млн. руб.</t>
  </si>
  <si>
    <t>% оплат за период 01.06.2016-31.05.2017</t>
  </si>
  <si>
    <t xml:space="preserve">Дебиторская задолженность на 01.06.2016 без субсидий, млн. руб. </t>
  </si>
  <si>
    <t xml:space="preserve">Средний период задолженности в июне 2016, месяцев </t>
  </si>
  <si>
    <t>Место в июне 2016 года</t>
  </si>
  <si>
    <t>Рейтинг Жилкомсервисов на 01.06.2017 и на 01.06.2016</t>
  </si>
  <si>
    <t xml:space="preserve">Средний период задолженности в июне 2017, месяцев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</si>
</sst>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&quot;"/>
    <numFmt numFmtId="165" formatCode="0.00000"/>
    <numFmt numFmtId="166" formatCode="0.000000"/>
    <numFmt numFmtId="167" formatCode="#,##0.00_р_."/>
    <numFmt numFmtId="168" formatCode="[$-FC19]d\ mmmm\ yyyy\ &quot;г.&quot;"/>
    <numFmt numFmtId="169" formatCode="#.##,,"/>
    <numFmt numFmtId="170" formatCode="#,##0.00&quot;р.&quot;"/>
  </numFmts>
  <fonts count="28"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13" fillId="8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3" borderId="7" applyNumberFormat="0" applyAlignment="0" applyProtection="0"/>
    <xf numFmtId="0" fontId="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17" borderId="10" xfId="52" applyFont="1" applyFill="1" applyBorder="1" applyAlignment="1">
      <alignment vertical="center"/>
      <protection/>
    </xf>
    <xf numFmtId="0" fontId="5" fillId="8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0" fontId="4" fillId="0" borderId="10" xfId="52" applyFont="1" applyBorder="1" applyAlignment="1">
      <alignment horizontal="left" vertical="center"/>
      <protection/>
    </xf>
    <xf numFmtId="2" fontId="2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" borderId="10" xfId="0" applyNumberFormat="1" applyFont="1" applyFill="1" applyBorder="1" applyAlignment="1">
      <alignment horizontal="center" vertical="center" wrapText="1"/>
    </xf>
    <xf numFmtId="3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center"/>
    </xf>
    <xf numFmtId="0" fontId="23" fillId="17" borderId="10" xfId="0" applyNumberFormat="1" applyFont="1" applyFill="1" applyBorder="1" applyAlignment="1">
      <alignment horizontal="left" wrapText="1"/>
    </xf>
    <xf numFmtId="2" fontId="23" fillId="17" borderId="10" xfId="0" applyNumberFormat="1" applyFont="1" applyFill="1" applyBorder="1" applyAlignment="1">
      <alignment horizontal="center" wrapText="1"/>
    </xf>
    <xf numFmtId="2" fontId="24" fillId="17" borderId="10" xfId="0" applyNumberFormat="1" applyFont="1" applyFill="1" applyBorder="1" applyAlignment="1">
      <alignment horizontal="center" wrapText="1"/>
    </xf>
    <xf numFmtId="0" fontId="23" fillId="18" borderId="10" xfId="0" applyNumberFormat="1" applyFont="1" applyFill="1" applyBorder="1" applyAlignment="1">
      <alignment horizontal="left" wrapText="1"/>
    </xf>
    <xf numFmtId="2" fontId="23" fillId="18" borderId="10" xfId="0" applyNumberFormat="1" applyFont="1" applyFill="1" applyBorder="1" applyAlignment="1">
      <alignment horizontal="center" wrapText="1"/>
    </xf>
    <xf numFmtId="2" fontId="24" fillId="18" borderId="10" xfId="0" applyNumberFormat="1" applyFont="1" applyFill="1" applyBorder="1" applyAlignment="1">
      <alignment horizontal="center" wrapText="1"/>
    </xf>
    <xf numFmtId="4" fontId="5" fillId="18" borderId="10" xfId="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horizontal="center" vertical="center"/>
    </xf>
    <xf numFmtId="0" fontId="23" fillId="8" borderId="10" xfId="0" applyNumberFormat="1" applyFont="1" applyFill="1" applyBorder="1" applyAlignment="1">
      <alignment horizontal="left" wrapText="1"/>
    </xf>
    <xf numFmtId="2" fontId="23" fillId="8" borderId="10" xfId="0" applyNumberFormat="1" applyFont="1" applyFill="1" applyBorder="1" applyAlignment="1">
      <alignment horizontal="center" wrapText="1"/>
    </xf>
    <xf numFmtId="2" fontId="24" fillId="8" borderId="10" xfId="0" applyNumberFormat="1" applyFont="1" applyFill="1" applyBorder="1" applyAlignment="1">
      <alignment horizontal="center" wrapText="1"/>
    </xf>
    <xf numFmtId="1" fontId="23" fillId="8" borderId="10" xfId="0" applyNumberFormat="1" applyFont="1" applyFill="1" applyBorder="1" applyAlignment="1">
      <alignment horizont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3" fillId="15" borderId="10" xfId="0" applyNumberFormat="1" applyFont="1" applyFill="1" applyBorder="1" applyAlignment="1">
      <alignment horizontal="left" wrapText="1"/>
    </xf>
    <xf numFmtId="2" fontId="23" fillId="15" borderId="10" xfId="0" applyNumberFormat="1" applyFont="1" applyFill="1" applyBorder="1" applyAlignment="1">
      <alignment horizontal="center" wrapText="1"/>
    </xf>
    <xf numFmtId="2" fontId="24" fillId="15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52" applyFont="1" applyBorder="1" applyAlignment="1">
      <alignment vertical="top"/>
      <protection/>
    </xf>
    <xf numFmtId="4" fontId="5" fillId="17" borderId="10" xfId="0" applyNumberFormat="1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horizontal="center" vertical="center"/>
    </xf>
    <xf numFmtId="39" fontId="5" fillId="15" borderId="10" xfId="0" applyNumberFormat="1" applyFont="1" applyFill="1" applyBorder="1" applyAlignment="1">
      <alignment horizontal="center" vertical="center" wrapText="1"/>
    </xf>
    <xf numFmtId="39" fontId="5" fillId="8" borderId="10" xfId="0" applyNumberFormat="1" applyFont="1" applyFill="1" applyBorder="1" applyAlignment="1">
      <alignment horizontal="center" vertical="center" wrapText="1"/>
    </xf>
    <xf numFmtId="1" fontId="23" fillId="17" borderId="10" xfId="0" applyNumberFormat="1" applyFont="1" applyFill="1" applyBorder="1" applyAlignment="1">
      <alignment horizontal="right" wrapText="1"/>
    </xf>
    <xf numFmtId="4" fontId="5" fillId="17" borderId="10" xfId="0" applyNumberFormat="1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>
      <alignment horizontal="center" vertical="center"/>
    </xf>
    <xf numFmtId="4" fontId="5" fillId="17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right" wrapText="1"/>
    </xf>
    <xf numFmtId="2" fontId="5" fillId="18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horizontal="right" wrapText="1"/>
    </xf>
    <xf numFmtId="4" fontId="5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/>
    </xf>
    <xf numFmtId="1" fontId="23" fillId="15" borderId="10" xfId="0" applyNumberFormat="1" applyFont="1" applyFill="1" applyBorder="1" applyAlignment="1">
      <alignment horizontal="right" wrapText="1"/>
    </xf>
    <xf numFmtId="2" fontId="5" fillId="15" borderId="10" xfId="0" applyNumberFormat="1" applyFont="1" applyFill="1" applyBorder="1" applyAlignment="1">
      <alignment horizontal="center" vertical="center"/>
    </xf>
    <xf numFmtId="1" fontId="23" fillId="17" borderId="10" xfId="0" applyNumberFormat="1" applyFont="1" applyFill="1" applyBorder="1" applyAlignment="1">
      <alignment horizontal="center" wrapText="1"/>
    </xf>
    <xf numFmtId="1" fontId="23" fillId="18" borderId="10" xfId="0" applyNumberFormat="1" applyFont="1" applyFill="1" applyBorder="1" applyAlignment="1">
      <alignment horizontal="center" wrapText="1"/>
    </xf>
    <xf numFmtId="2" fontId="23" fillId="18" borderId="10" xfId="0" applyNumberFormat="1" applyFont="1" applyFill="1" applyBorder="1" applyAlignment="1">
      <alignment horizontal="center" wrapText="1"/>
    </xf>
    <xf numFmtId="0" fontId="23" fillId="18" borderId="10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1" fontId="23" fillId="15" borderId="10" xfId="0" applyNumberFormat="1" applyFont="1" applyFill="1" applyBorder="1" applyAlignment="1">
      <alignment horizontal="center" wrapText="1"/>
    </xf>
    <xf numFmtId="0" fontId="23" fillId="15" borderId="10" xfId="0" applyFont="1" applyFill="1" applyBorder="1" applyAlignment="1">
      <alignment horizontal="center"/>
    </xf>
    <xf numFmtId="39" fontId="23" fillId="15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49"/>
  <sheetViews>
    <sheetView tabSelected="1" zoomScale="90" zoomScaleNormal="90" zoomScalePageLayoutView="0" workbookViewId="0" topLeftCell="A1">
      <selection activeCell="F6" sqref="F6"/>
    </sheetView>
  </sheetViews>
  <sheetFormatPr defaultColWidth="10.66015625" defaultRowHeight="11.25"/>
  <cols>
    <col min="1" max="1" width="2.33203125" style="14" customWidth="1"/>
    <col min="2" max="2" width="9" style="36" customWidth="1"/>
    <col min="3" max="3" width="51.66015625" style="14" customWidth="1"/>
    <col min="4" max="4" width="33.16015625" style="66" customWidth="1"/>
    <col min="5" max="5" width="25.33203125" style="66" customWidth="1"/>
    <col min="6" max="6" width="22.66015625" style="66" customWidth="1"/>
    <col min="7" max="7" width="18.66015625" style="66" customWidth="1"/>
    <col min="8" max="8" width="20" style="66" customWidth="1"/>
    <col min="9" max="9" width="25.83203125" style="66" customWidth="1"/>
    <col min="10" max="10" width="22.83203125" style="66" customWidth="1"/>
    <col min="11" max="11" width="18.83203125" style="37" customWidth="1"/>
    <col min="12" max="12" width="12.83203125" style="37" customWidth="1"/>
    <col min="13" max="16384" width="10.66015625" style="32" customWidth="1"/>
  </cols>
  <sheetData>
    <row r="2" spans="2:12" s="14" customFormat="1" ht="15.75" customHeight="1"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37"/>
      <c r="L2" s="37"/>
    </row>
    <row r="4" spans="2:12" s="16" customFormat="1" ht="21.75" customHeight="1">
      <c r="B4" s="67" t="s">
        <v>44</v>
      </c>
      <c r="C4" s="67" t="s">
        <v>37</v>
      </c>
      <c r="D4" s="67" t="s">
        <v>33</v>
      </c>
      <c r="E4" s="67"/>
      <c r="F4" s="67"/>
      <c r="G4" s="67"/>
      <c r="H4" s="67"/>
      <c r="I4" s="67" t="s">
        <v>34</v>
      </c>
      <c r="J4" s="67"/>
      <c r="K4" s="67"/>
      <c r="L4" s="67" t="s">
        <v>49</v>
      </c>
    </row>
    <row r="5" spans="2:12" s="17" customFormat="1" ht="84.75" customHeight="1">
      <c r="B5" s="67"/>
      <c r="C5" s="67"/>
      <c r="D5" s="1" t="s">
        <v>45</v>
      </c>
      <c r="E5" s="1" t="s">
        <v>35</v>
      </c>
      <c r="F5" s="1" t="s">
        <v>51</v>
      </c>
      <c r="G5" s="1" t="s">
        <v>46</v>
      </c>
      <c r="H5" s="2" t="s">
        <v>0</v>
      </c>
      <c r="I5" s="1" t="s">
        <v>47</v>
      </c>
      <c r="J5" s="1" t="s">
        <v>36</v>
      </c>
      <c r="K5" s="1" t="s">
        <v>48</v>
      </c>
      <c r="L5" s="67"/>
    </row>
    <row r="6" spans="2:12" s="15" customFormat="1" ht="28.5" customHeight="1">
      <c r="B6" s="47">
        <v>1</v>
      </c>
      <c r="C6" s="18" t="s">
        <v>1</v>
      </c>
      <c r="D6" s="19">
        <v>3.34</v>
      </c>
      <c r="E6" s="19">
        <v>1.08</v>
      </c>
      <c r="F6" s="20">
        <f aca="true" t="shared" si="0" ref="F6:F38">D6/E6</f>
        <v>3.092592592592592</v>
      </c>
      <c r="G6" s="20">
        <v>131.6</v>
      </c>
      <c r="H6" s="20">
        <f aca="true" t="shared" si="1" ref="H6:H38">G6-100-F6</f>
        <v>28.507407407407403</v>
      </c>
      <c r="I6" s="48">
        <v>7.86</v>
      </c>
      <c r="J6" s="48">
        <v>1.2</v>
      </c>
      <c r="K6" s="49">
        <f aca="true" t="shared" si="2" ref="K6:K38">I6/J6</f>
        <v>6.550000000000001</v>
      </c>
      <c r="L6" s="58">
        <v>16</v>
      </c>
    </row>
    <row r="7" spans="2:12" s="15" customFormat="1" ht="28.5" customHeight="1">
      <c r="B7" s="47">
        <v>2</v>
      </c>
      <c r="C7" s="18" t="s">
        <v>2</v>
      </c>
      <c r="D7" s="19">
        <v>50.84</v>
      </c>
      <c r="E7" s="19">
        <v>32.8</v>
      </c>
      <c r="F7" s="20">
        <f t="shared" si="0"/>
        <v>1.5500000000000003</v>
      </c>
      <c r="G7" s="20">
        <v>114.79</v>
      </c>
      <c r="H7" s="20">
        <f t="shared" si="1"/>
        <v>13.240000000000006</v>
      </c>
      <c r="I7" s="50">
        <v>97.51</v>
      </c>
      <c r="J7" s="50">
        <v>29.81</v>
      </c>
      <c r="K7" s="49">
        <f t="shared" si="2"/>
        <v>3.271049983227105</v>
      </c>
      <c r="L7" s="58">
        <v>7</v>
      </c>
    </row>
    <row r="8" spans="2:12" s="15" customFormat="1" ht="28.5" customHeight="1">
      <c r="B8" s="47">
        <v>3</v>
      </c>
      <c r="C8" s="18" t="s">
        <v>7</v>
      </c>
      <c r="D8" s="19">
        <v>18.57</v>
      </c>
      <c r="E8" s="19">
        <v>5.02</v>
      </c>
      <c r="F8" s="20">
        <f t="shared" si="0"/>
        <v>3.6992031872509963</v>
      </c>
      <c r="G8" s="20">
        <v>109.8</v>
      </c>
      <c r="H8" s="20">
        <f t="shared" si="1"/>
        <v>6.100796812749001</v>
      </c>
      <c r="I8" s="48">
        <v>21.76</v>
      </c>
      <c r="J8" s="48">
        <v>4.18</v>
      </c>
      <c r="K8" s="49">
        <f t="shared" si="2"/>
        <v>5.205741626794259</v>
      </c>
      <c r="L8" s="58">
        <v>12</v>
      </c>
    </row>
    <row r="9" spans="2:12" s="15" customFormat="1" ht="28.5" customHeight="1">
      <c r="B9" s="47">
        <v>4</v>
      </c>
      <c r="C9" s="18" t="s">
        <v>5</v>
      </c>
      <c r="D9" s="19">
        <v>41.76</v>
      </c>
      <c r="E9" s="19">
        <v>34.05</v>
      </c>
      <c r="F9" s="20">
        <f t="shared" si="0"/>
        <v>1.226431718061674</v>
      </c>
      <c r="G9" s="20">
        <v>106.92</v>
      </c>
      <c r="H9" s="20">
        <f t="shared" si="1"/>
        <v>5.693568281938328</v>
      </c>
      <c r="I9" s="48">
        <v>57.07</v>
      </c>
      <c r="J9" s="50">
        <v>30.64</v>
      </c>
      <c r="K9" s="49">
        <f t="shared" si="2"/>
        <v>1.862597911227154</v>
      </c>
      <c r="L9" s="58">
        <v>3</v>
      </c>
    </row>
    <row r="10" spans="2:12" s="15" customFormat="1" ht="28.5" customHeight="1">
      <c r="B10" s="47">
        <v>5</v>
      </c>
      <c r="C10" s="18" t="s">
        <v>4</v>
      </c>
      <c r="D10" s="19">
        <v>284.57</v>
      </c>
      <c r="E10" s="19">
        <v>70.3</v>
      </c>
      <c r="F10" s="20">
        <f t="shared" si="0"/>
        <v>4.0479374110953055</v>
      </c>
      <c r="G10" s="20">
        <v>109.2</v>
      </c>
      <c r="H10" s="20">
        <f t="shared" si="1"/>
        <v>5.152062588904697</v>
      </c>
      <c r="I10" s="43">
        <v>322.52</v>
      </c>
      <c r="J10" s="43">
        <v>62.87</v>
      </c>
      <c r="K10" s="49">
        <f t="shared" si="2"/>
        <v>5.129950691903929</v>
      </c>
      <c r="L10" s="58">
        <v>10</v>
      </c>
    </row>
    <row r="11" spans="2:12" s="15" customFormat="1" ht="28.5" customHeight="1">
      <c r="B11" s="47">
        <v>6</v>
      </c>
      <c r="C11" s="18" t="s">
        <v>6</v>
      </c>
      <c r="D11" s="19">
        <v>86.89</v>
      </c>
      <c r="E11" s="19">
        <v>30.59</v>
      </c>
      <c r="F11" s="20">
        <f t="shared" si="0"/>
        <v>2.8404707420725726</v>
      </c>
      <c r="G11" s="20">
        <v>107.45</v>
      </c>
      <c r="H11" s="20">
        <f t="shared" si="1"/>
        <v>4.609529257927431</v>
      </c>
      <c r="I11" s="43">
        <v>98.03</v>
      </c>
      <c r="J11" s="43">
        <v>27.72</v>
      </c>
      <c r="K11" s="49">
        <f t="shared" si="2"/>
        <v>3.5364357864357867</v>
      </c>
      <c r="L11" s="58">
        <v>9</v>
      </c>
    </row>
    <row r="12" spans="2:12" s="15" customFormat="1" ht="28.5" customHeight="1">
      <c r="B12" s="47">
        <v>7</v>
      </c>
      <c r="C12" s="18" t="s">
        <v>30</v>
      </c>
      <c r="D12" s="19">
        <v>3.62</v>
      </c>
      <c r="E12" s="19">
        <v>0.79</v>
      </c>
      <c r="F12" s="20">
        <f t="shared" si="0"/>
        <v>4.582278481012658</v>
      </c>
      <c r="G12" s="20">
        <v>108.12</v>
      </c>
      <c r="H12" s="20">
        <f t="shared" si="1"/>
        <v>3.5377215189873468</v>
      </c>
      <c r="I12" s="43">
        <v>4.23</v>
      </c>
      <c r="J12" s="43">
        <v>0.24</v>
      </c>
      <c r="K12" s="49">
        <f t="shared" si="2"/>
        <v>17.625000000000004</v>
      </c>
      <c r="L12" s="58">
        <v>29</v>
      </c>
    </row>
    <row r="13" spans="2:12" s="15" customFormat="1" ht="28.5" customHeight="1">
      <c r="B13" s="47">
        <v>8</v>
      </c>
      <c r="C13" s="18" t="s">
        <v>3</v>
      </c>
      <c r="D13" s="19">
        <v>3.25</v>
      </c>
      <c r="E13" s="19">
        <v>0.53</v>
      </c>
      <c r="F13" s="20">
        <f t="shared" si="0"/>
        <v>6.132075471698113</v>
      </c>
      <c r="G13" s="20">
        <v>107.21</v>
      </c>
      <c r="H13" s="20">
        <f t="shared" si="1"/>
        <v>1.0779245283018808</v>
      </c>
      <c r="I13" s="43">
        <v>3.49</v>
      </c>
      <c r="J13" s="43">
        <v>0.43</v>
      </c>
      <c r="K13" s="49">
        <f t="shared" si="2"/>
        <v>8.116279069767442</v>
      </c>
      <c r="L13" s="58">
        <v>23</v>
      </c>
    </row>
    <row r="14" spans="2:12" s="15" customFormat="1" ht="28.5" customHeight="1">
      <c r="B14" s="47">
        <v>9</v>
      </c>
      <c r="C14" s="18" t="s">
        <v>8</v>
      </c>
      <c r="D14" s="19">
        <v>17.08</v>
      </c>
      <c r="E14" s="19">
        <v>8.36</v>
      </c>
      <c r="F14" s="20">
        <f t="shared" si="0"/>
        <v>2.0430622009569377</v>
      </c>
      <c r="G14" s="20">
        <v>102.39</v>
      </c>
      <c r="H14" s="20">
        <f t="shared" si="1"/>
        <v>0.3469377990430629</v>
      </c>
      <c r="I14" s="43">
        <v>14.96</v>
      </c>
      <c r="J14" s="44">
        <v>7.07</v>
      </c>
      <c r="K14" s="49">
        <f t="shared" si="2"/>
        <v>2.115983026874116</v>
      </c>
      <c r="L14" s="58">
        <v>5</v>
      </c>
    </row>
    <row r="15" spans="2:12" s="15" customFormat="1" ht="28.5" customHeight="1">
      <c r="B15" s="51">
        <v>10</v>
      </c>
      <c r="C15" s="21" t="s">
        <v>9</v>
      </c>
      <c r="D15" s="22">
        <v>249.37</v>
      </c>
      <c r="E15" s="22">
        <v>56.16</v>
      </c>
      <c r="F15" s="23">
        <f t="shared" si="0"/>
        <v>4.440349002849003</v>
      </c>
      <c r="G15" s="23">
        <v>104.2</v>
      </c>
      <c r="H15" s="23">
        <f t="shared" si="1"/>
        <v>-0.2403490028490003</v>
      </c>
      <c r="I15" s="25">
        <v>254.31</v>
      </c>
      <c r="J15" s="25">
        <v>47.13</v>
      </c>
      <c r="K15" s="52">
        <f t="shared" si="2"/>
        <v>5.395926161680458</v>
      </c>
      <c r="L15" s="59">
        <v>14</v>
      </c>
    </row>
    <row r="16" spans="2:12" s="15" customFormat="1" ht="28.5" customHeight="1">
      <c r="B16" s="51">
        <v>11</v>
      </c>
      <c r="C16" s="21" t="s">
        <v>11</v>
      </c>
      <c r="D16" s="22">
        <v>16.84</v>
      </c>
      <c r="E16" s="22">
        <v>5.58</v>
      </c>
      <c r="F16" s="23">
        <f t="shared" si="0"/>
        <v>3.017921146953405</v>
      </c>
      <c r="G16" s="23">
        <v>100.93</v>
      </c>
      <c r="H16" s="23">
        <f t="shared" si="1"/>
        <v>-2.087921146953398</v>
      </c>
      <c r="I16" s="24">
        <v>14.69</v>
      </c>
      <c r="J16" s="24">
        <v>4.95</v>
      </c>
      <c r="K16" s="52">
        <f t="shared" si="2"/>
        <v>2.9676767676767675</v>
      </c>
      <c r="L16" s="59">
        <v>6</v>
      </c>
    </row>
    <row r="17" spans="2:12" s="15" customFormat="1" ht="28.5" customHeight="1">
      <c r="B17" s="51">
        <v>12</v>
      </c>
      <c r="C17" s="21" t="s">
        <v>10</v>
      </c>
      <c r="D17" s="22">
        <v>62.18</v>
      </c>
      <c r="E17" s="22">
        <v>28.46</v>
      </c>
      <c r="F17" s="23">
        <f t="shared" si="0"/>
        <v>2.184820801124385</v>
      </c>
      <c r="G17" s="23">
        <v>99.81</v>
      </c>
      <c r="H17" s="23">
        <f t="shared" si="1"/>
        <v>-2.3748208011243825</v>
      </c>
      <c r="I17" s="25">
        <v>46.91</v>
      </c>
      <c r="J17" s="25">
        <v>24.83</v>
      </c>
      <c r="K17" s="52">
        <f t="shared" si="2"/>
        <v>1.8892468787756747</v>
      </c>
      <c r="L17" s="59">
        <v>4</v>
      </c>
    </row>
    <row r="18" spans="2:12" s="15" customFormat="1" ht="28.5" customHeight="1">
      <c r="B18" s="51">
        <v>13</v>
      </c>
      <c r="C18" s="21" t="s">
        <v>12</v>
      </c>
      <c r="D18" s="22">
        <v>69.81</v>
      </c>
      <c r="E18" s="22">
        <v>37.39</v>
      </c>
      <c r="F18" s="23">
        <f t="shared" si="0"/>
        <v>1.8670767584915753</v>
      </c>
      <c r="G18" s="23">
        <v>98.61</v>
      </c>
      <c r="H18" s="23">
        <f t="shared" si="1"/>
        <v>-3.257076758491576</v>
      </c>
      <c r="I18" s="24">
        <v>45.74</v>
      </c>
      <c r="J18" s="24">
        <v>32.77</v>
      </c>
      <c r="K18" s="52">
        <f t="shared" si="2"/>
        <v>1.3957888312480926</v>
      </c>
      <c r="L18" s="59">
        <v>1</v>
      </c>
    </row>
    <row r="19" spans="2:12" s="15" customFormat="1" ht="31.5" customHeight="1">
      <c r="B19" s="51">
        <v>14</v>
      </c>
      <c r="C19" s="21" t="s">
        <v>13</v>
      </c>
      <c r="D19" s="22">
        <v>224.43</v>
      </c>
      <c r="E19" s="22">
        <v>32.19</v>
      </c>
      <c r="F19" s="23">
        <f t="shared" si="0"/>
        <v>6.9720410065237655</v>
      </c>
      <c r="G19" s="23">
        <v>102</v>
      </c>
      <c r="H19" s="23">
        <f t="shared" si="1"/>
        <v>-4.9720410065237655</v>
      </c>
      <c r="I19" s="24">
        <v>217.95</v>
      </c>
      <c r="J19" s="24">
        <v>29.85</v>
      </c>
      <c r="K19" s="52">
        <f t="shared" si="2"/>
        <v>7.301507537688441</v>
      </c>
      <c r="L19" s="59">
        <v>20</v>
      </c>
    </row>
    <row r="20" spans="2:12" s="15" customFormat="1" ht="37.5" customHeight="1">
      <c r="B20" s="51">
        <v>15</v>
      </c>
      <c r="C20" s="21" t="s">
        <v>22</v>
      </c>
      <c r="D20" s="22">
        <v>44.66</v>
      </c>
      <c r="E20" s="22">
        <v>7.72</v>
      </c>
      <c r="F20" s="23">
        <f t="shared" si="0"/>
        <v>5.784974093264249</v>
      </c>
      <c r="G20" s="23">
        <v>100.78</v>
      </c>
      <c r="H20" s="23">
        <f t="shared" si="1"/>
        <v>-5.004974093264248</v>
      </c>
      <c r="I20" s="24">
        <v>46.7</v>
      </c>
      <c r="J20" s="24">
        <v>6.53</v>
      </c>
      <c r="K20" s="52">
        <f t="shared" si="2"/>
        <v>7.151607963246555</v>
      </c>
      <c r="L20" s="59">
        <v>19</v>
      </c>
    </row>
    <row r="21" spans="2:12" s="15" customFormat="1" ht="28.5" customHeight="1">
      <c r="B21" s="51">
        <v>16</v>
      </c>
      <c r="C21" s="21" t="s">
        <v>17</v>
      </c>
      <c r="D21" s="22">
        <v>64.55</v>
      </c>
      <c r="E21" s="22">
        <v>10.42</v>
      </c>
      <c r="F21" s="23">
        <f t="shared" si="0"/>
        <v>6.194817658349328</v>
      </c>
      <c r="G21" s="23">
        <v>101.05</v>
      </c>
      <c r="H21" s="23">
        <f t="shared" si="1"/>
        <v>-5.144817658349331</v>
      </c>
      <c r="I21" s="24">
        <v>60.17</v>
      </c>
      <c r="J21" s="24">
        <v>8.97</v>
      </c>
      <c r="K21" s="52">
        <f t="shared" si="2"/>
        <v>6.707915273132664</v>
      </c>
      <c r="L21" s="59">
        <v>17</v>
      </c>
    </row>
    <row r="22" spans="2:12" s="15" customFormat="1" ht="28.5" customHeight="1">
      <c r="B22" s="51">
        <v>17</v>
      </c>
      <c r="C22" s="21" t="s">
        <v>16</v>
      </c>
      <c r="D22" s="22">
        <v>60.39</v>
      </c>
      <c r="E22" s="22">
        <v>9.67</v>
      </c>
      <c r="F22" s="23">
        <f t="shared" si="0"/>
        <v>6.245087900723888</v>
      </c>
      <c r="G22" s="23">
        <v>100.52</v>
      </c>
      <c r="H22" s="23">
        <f t="shared" si="1"/>
        <v>-5.725087900723892</v>
      </c>
      <c r="I22" s="24">
        <v>56.81</v>
      </c>
      <c r="J22" s="24">
        <v>8.45</v>
      </c>
      <c r="K22" s="52">
        <f t="shared" si="2"/>
        <v>6.723076923076924</v>
      </c>
      <c r="L22" s="59">
        <v>18</v>
      </c>
    </row>
    <row r="23" spans="2:12" s="15" customFormat="1" ht="34.5" customHeight="1">
      <c r="B23" s="51">
        <v>18</v>
      </c>
      <c r="C23" s="21" t="s">
        <v>14</v>
      </c>
      <c r="D23" s="22">
        <v>333.06</v>
      </c>
      <c r="E23" s="22">
        <v>64.07</v>
      </c>
      <c r="F23" s="23">
        <f t="shared" si="0"/>
        <v>5.198376775401905</v>
      </c>
      <c r="G23" s="23">
        <v>99.46</v>
      </c>
      <c r="H23" s="23">
        <f t="shared" si="1"/>
        <v>-5.738376775401911</v>
      </c>
      <c r="I23" s="24">
        <v>297.91</v>
      </c>
      <c r="J23" s="24">
        <v>55.42</v>
      </c>
      <c r="K23" s="52">
        <f t="shared" si="2"/>
        <v>5.375496210754241</v>
      </c>
      <c r="L23" s="59">
        <v>13</v>
      </c>
    </row>
    <row r="24" spans="2:12" s="15" customFormat="1" ht="33.75" customHeight="1">
      <c r="B24" s="51">
        <v>19</v>
      </c>
      <c r="C24" s="21" t="s">
        <v>15</v>
      </c>
      <c r="D24" s="22">
        <v>299.18</v>
      </c>
      <c r="E24" s="22">
        <v>75.78</v>
      </c>
      <c r="F24" s="23">
        <f t="shared" si="0"/>
        <v>3.9480073898126156</v>
      </c>
      <c r="G24" s="23">
        <v>96.82</v>
      </c>
      <c r="H24" s="23">
        <f t="shared" si="1"/>
        <v>-7.128007389812622</v>
      </c>
      <c r="I24" s="24">
        <v>232.84</v>
      </c>
      <c r="J24" s="24">
        <v>66.55</v>
      </c>
      <c r="K24" s="52">
        <f t="shared" si="2"/>
        <v>3.4987227648384676</v>
      </c>
      <c r="L24" s="59">
        <v>8</v>
      </c>
    </row>
    <row r="25" spans="2:12" s="15" customFormat="1" ht="28.5" customHeight="1">
      <c r="B25" s="51">
        <v>20</v>
      </c>
      <c r="C25" s="21" t="s">
        <v>18</v>
      </c>
      <c r="D25" s="22">
        <v>337.87</v>
      </c>
      <c r="E25" s="22">
        <v>60.99</v>
      </c>
      <c r="F25" s="23">
        <f t="shared" si="0"/>
        <v>5.539760616494507</v>
      </c>
      <c r="G25" s="23">
        <v>96.89</v>
      </c>
      <c r="H25" s="23">
        <f t="shared" si="1"/>
        <v>-8.649760616494508</v>
      </c>
      <c r="I25" s="24">
        <v>292.78</v>
      </c>
      <c r="J25" s="24">
        <v>52.88</v>
      </c>
      <c r="K25" s="52">
        <f t="shared" si="2"/>
        <v>5.536686838124053</v>
      </c>
      <c r="L25" s="59">
        <v>15</v>
      </c>
    </row>
    <row r="26" spans="2:12" s="15" customFormat="1" ht="28.5" customHeight="1">
      <c r="B26" s="51">
        <v>21</v>
      </c>
      <c r="C26" s="21" t="s">
        <v>31</v>
      </c>
      <c r="D26" s="22">
        <v>71.5</v>
      </c>
      <c r="E26" s="22">
        <v>12.59</v>
      </c>
      <c r="F26" s="23">
        <f t="shared" si="0"/>
        <v>5.679110405083399</v>
      </c>
      <c r="G26" s="23">
        <v>96.65</v>
      </c>
      <c r="H26" s="23">
        <f t="shared" si="1"/>
        <v>-9.029110405083394</v>
      </c>
      <c r="I26" s="60">
        <v>58.16</v>
      </c>
      <c r="J26" s="60">
        <v>11.16</v>
      </c>
      <c r="K26" s="52">
        <f t="shared" si="2"/>
        <v>5.211469534050178</v>
      </c>
      <c r="L26" s="61"/>
    </row>
    <row r="27" spans="2:12" s="15" customFormat="1" ht="28.5" customHeight="1">
      <c r="B27" s="51">
        <v>22</v>
      </c>
      <c r="C27" s="21" t="s">
        <v>20</v>
      </c>
      <c r="D27" s="22">
        <v>217.83</v>
      </c>
      <c r="E27" s="22">
        <v>29.49</v>
      </c>
      <c r="F27" s="23">
        <f t="shared" si="0"/>
        <v>7.386571719226858</v>
      </c>
      <c r="G27" s="23">
        <v>97.88</v>
      </c>
      <c r="H27" s="23">
        <f t="shared" si="1"/>
        <v>-9.506571719226862</v>
      </c>
      <c r="I27" s="24">
        <v>192.58</v>
      </c>
      <c r="J27" s="24">
        <v>25.22</v>
      </c>
      <c r="K27" s="52">
        <f t="shared" si="2"/>
        <v>7.636003172085647</v>
      </c>
      <c r="L27" s="59">
        <v>21</v>
      </c>
    </row>
    <row r="28" spans="2:12" s="15" customFormat="1" ht="38.25" customHeight="1">
      <c r="B28" s="53">
        <v>23</v>
      </c>
      <c r="C28" s="26" t="s">
        <v>27</v>
      </c>
      <c r="D28" s="27">
        <f>145.03-14.58</f>
        <v>130.45</v>
      </c>
      <c r="E28" s="27">
        <v>21.54</v>
      </c>
      <c r="F28" s="28">
        <f t="shared" si="0"/>
        <v>6.056174558960074</v>
      </c>
      <c r="G28" s="28">
        <v>95.12</v>
      </c>
      <c r="H28" s="28">
        <f t="shared" si="1"/>
        <v>-10.936174558960069</v>
      </c>
      <c r="I28" s="54">
        <f>122.59-14.58</f>
        <v>108.01</v>
      </c>
      <c r="J28" s="54">
        <v>15.34</v>
      </c>
      <c r="K28" s="55">
        <f t="shared" si="2"/>
        <v>7.041069100391135</v>
      </c>
      <c r="L28" s="62">
        <v>22</v>
      </c>
    </row>
    <row r="29" spans="2:12" s="15" customFormat="1" ht="33.75" customHeight="1">
      <c r="B29" s="53">
        <v>24</v>
      </c>
      <c r="C29" s="26" t="s">
        <v>21</v>
      </c>
      <c r="D29" s="27">
        <v>383.88</v>
      </c>
      <c r="E29" s="27">
        <v>45.63</v>
      </c>
      <c r="F29" s="28">
        <f t="shared" si="0"/>
        <v>8.412886259040105</v>
      </c>
      <c r="G29" s="28">
        <v>96.92</v>
      </c>
      <c r="H29" s="28">
        <f t="shared" si="1"/>
        <v>-11.492886259040104</v>
      </c>
      <c r="I29" s="30">
        <v>351.36</v>
      </c>
      <c r="J29" s="30">
        <v>41.28</v>
      </c>
      <c r="K29" s="55">
        <f t="shared" si="2"/>
        <v>8.511627906976745</v>
      </c>
      <c r="L29" s="29">
        <v>25</v>
      </c>
    </row>
    <row r="30" spans="2:12" s="15" customFormat="1" ht="34.5" customHeight="1">
      <c r="B30" s="53">
        <v>25</v>
      </c>
      <c r="C30" s="26" t="s">
        <v>28</v>
      </c>
      <c r="D30" s="27">
        <v>108.33</v>
      </c>
      <c r="E30" s="27">
        <v>11.69</v>
      </c>
      <c r="F30" s="28">
        <f t="shared" si="0"/>
        <v>9.266894781864842</v>
      </c>
      <c r="G30" s="28">
        <v>97.72</v>
      </c>
      <c r="H30" s="28">
        <f t="shared" si="1"/>
        <v>-11.546894781864843</v>
      </c>
      <c r="I30" s="30">
        <v>101.36</v>
      </c>
      <c r="J30" s="30">
        <v>8.57</v>
      </c>
      <c r="K30" s="55">
        <f t="shared" si="2"/>
        <v>11.827304550758459</v>
      </c>
      <c r="L30" s="29">
        <v>27</v>
      </c>
    </row>
    <row r="31" spans="2:12" s="15" customFormat="1" ht="31.5" customHeight="1">
      <c r="B31" s="53">
        <v>26</v>
      </c>
      <c r="C31" s="26" t="s">
        <v>23</v>
      </c>
      <c r="D31" s="27">
        <v>76.31</v>
      </c>
      <c r="E31" s="27">
        <v>8.88</v>
      </c>
      <c r="F31" s="28">
        <f t="shared" si="0"/>
        <v>8.593468468468467</v>
      </c>
      <c r="G31" s="28">
        <v>94.4</v>
      </c>
      <c r="H31" s="28">
        <f t="shared" si="1"/>
        <v>-14.193468468468462</v>
      </c>
      <c r="I31" s="30">
        <v>66.78</v>
      </c>
      <c r="J31" s="30">
        <v>7.97</v>
      </c>
      <c r="K31" s="55">
        <f t="shared" si="2"/>
        <v>8.37892095357591</v>
      </c>
      <c r="L31" s="29">
        <v>24</v>
      </c>
    </row>
    <row r="32" spans="2:12" s="15" customFormat="1" ht="32.25" customHeight="1">
      <c r="B32" s="53">
        <v>27</v>
      </c>
      <c r="C32" s="26" t="s">
        <v>19</v>
      </c>
      <c r="D32" s="27">
        <v>1.27</v>
      </c>
      <c r="E32" s="27">
        <v>0.37</v>
      </c>
      <c r="F32" s="28">
        <f t="shared" si="0"/>
        <v>3.4324324324324325</v>
      </c>
      <c r="G32" s="28">
        <v>89.2</v>
      </c>
      <c r="H32" s="28">
        <f t="shared" si="1"/>
        <v>-14.232432432432429</v>
      </c>
      <c r="I32" s="30">
        <v>0.73</v>
      </c>
      <c r="J32" s="30">
        <v>0.43</v>
      </c>
      <c r="K32" s="55">
        <f t="shared" si="2"/>
        <v>1.697674418604651</v>
      </c>
      <c r="L32" s="29">
        <v>2</v>
      </c>
    </row>
    <row r="33" spans="2:12" s="15" customFormat="1" ht="28.5" customHeight="1">
      <c r="B33" s="53">
        <v>28</v>
      </c>
      <c r="C33" s="26" t="s">
        <v>29</v>
      </c>
      <c r="D33" s="27">
        <f>740.48-51.34</f>
        <v>689.14</v>
      </c>
      <c r="E33" s="27">
        <v>61.37</v>
      </c>
      <c r="F33" s="28">
        <f t="shared" si="0"/>
        <v>11.229265113247516</v>
      </c>
      <c r="G33" s="28">
        <v>92.39</v>
      </c>
      <c r="H33" s="28">
        <f t="shared" si="1"/>
        <v>-18.839265113247514</v>
      </c>
      <c r="I33" s="46">
        <f>666.21-51.34</f>
        <v>614.87</v>
      </c>
      <c r="J33" s="46">
        <v>47.21</v>
      </c>
      <c r="K33" s="55">
        <f t="shared" si="2"/>
        <v>13.024147426392712</v>
      </c>
      <c r="L33" s="29">
        <v>28</v>
      </c>
    </row>
    <row r="34" spans="1:12" s="41" customFormat="1" ht="28.5" customHeight="1">
      <c r="A34" s="15"/>
      <c r="B34" s="53">
        <v>29</v>
      </c>
      <c r="C34" s="26" t="s">
        <v>24</v>
      </c>
      <c r="D34" s="27">
        <v>246.37</v>
      </c>
      <c r="E34" s="27">
        <v>37.83</v>
      </c>
      <c r="F34" s="28">
        <f t="shared" si="0"/>
        <v>6.512556172349988</v>
      </c>
      <c r="G34" s="28">
        <v>87.5</v>
      </c>
      <c r="H34" s="28">
        <f t="shared" si="1"/>
        <v>-19.01255617234999</v>
      </c>
      <c r="I34" s="30">
        <v>176.22</v>
      </c>
      <c r="J34" s="31">
        <v>34.08</v>
      </c>
      <c r="K34" s="55">
        <f t="shared" si="2"/>
        <v>5.170774647887324</v>
      </c>
      <c r="L34" s="29">
        <v>11</v>
      </c>
    </row>
    <row r="35" spans="2:12" s="15" customFormat="1" ht="28.5" customHeight="1">
      <c r="B35" s="56">
        <v>30</v>
      </c>
      <c r="C35" s="33" t="s">
        <v>25</v>
      </c>
      <c r="D35" s="34">
        <v>106.71</v>
      </c>
      <c r="E35" s="34">
        <v>9.22</v>
      </c>
      <c r="F35" s="35">
        <f t="shared" si="0"/>
        <v>11.573752711496745</v>
      </c>
      <c r="G35" s="35">
        <v>85.19</v>
      </c>
      <c r="H35" s="35">
        <f t="shared" si="1"/>
        <v>-26.383752711496747</v>
      </c>
      <c r="I35" s="45">
        <v>85.47</v>
      </c>
      <c r="J35" s="45">
        <v>7.95</v>
      </c>
      <c r="K35" s="57">
        <f t="shared" si="2"/>
        <v>10.750943396226415</v>
      </c>
      <c r="L35" s="63">
        <v>26</v>
      </c>
    </row>
    <row r="36" spans="2:12" s="15" customFormat="1" ht="28.5" customHeight="1">
      <c r="B36" s="56">
        <v>31</v>
      </c>
      <c r="C36" s="33" t="s">
        <v>32</v>
      </c>
      <c r="D36" s="64">
        <v>7.76</v>
      </c>
      <c r="E36" s="64">
        <v>0.66</v>
      </c>
      <c r="F36" s="35">
        <f t="shared" si="0"/>
        <v>11.757575757575756</v>
      </c>
      <c r="G36" s="35">
        <v>85.19</v>
      </c>
      <c r="H36" s="35">
        <f t="shared" si="1"/>
        <v>-26.56757575757576</v>
      </c>
      <c r="I36" s="65">
        <v>6.42</v>
      </c>
      <c r="J36" s="65">
        <v>0.43</v>
      </c>
      <c r="K36" s="57">
        <f t="shared" si="2"/>
        <v>14.930232558139535</v>
      </c>
      <c r="L36" s="64"/>
    </row>
    <row r="37" spans="2:12" s="15" customFormat="1" ht="31.5" customHeight="1">
      <c r="B37" s="56">
        <v>32</v>
      </c>
      <c r="C37" s="33" t="s">
        <v>26</v>
      </c>
      <c r="D37" s="34">
        <v>30.36</v>
      </c>
      <c r="E37" s="34">
        <v>1.19</v>
      </c>
      <c r="F37" s="35">
        <f t="shared" si="0"/>
        <v>25.51260504201681</v>
      </c>
      <c r="G37" s="35">
        <v>85.19</v>
      </c>
      <c r="H37" s="35">
        <f t="shared" si="1"/>
        <v>-40.32260504201681</v>
      </c>
      <c r="I37" s="45">
        <v>29.14</v>
      </c>
      <c r="J37" s="45">
        <v>1.43</v>
      </c>
      <c r="K37" s="57">
        <f t="shared" si="2"/>
        <v>20.37762237762238</v>
      </c>
      <c r="L37" s="63">
        <v>30</v>
      </c>
    </row>
    <row r="38" spans="1:12" s="41" customFormat="1" ht="15.75">
      <c r="A38" s="15"/>
      <c r="B38" s="42"/>
      <c r="C38" s="7" t="s">
        <v>43</v>
      </c>
      <c r="D38" s="9">
        <f>SUM(D6:D37)</f>
        <v>4342.17</v>
      </c>
      <c r="E38" s="9">
        <f>SUM(E6:E37)</f>
        <v>812.4100000000002</v>
      </c>
      <c r="F38" s="10">
        <f t="shared" si="0"/>
        <v>5.344801270294554</v>
      </c>
      <c r="G38" s="11">
        <f>SUM(G6:G37)/32</f>
        <v>100.05937499999999</v>
      </c>
      <c r="H38" s="8">
        <f t="shared" si="1"/>
        <v>-5.285426270294566</v>
      </c>
      <c r="I38" s="12">
        <f>SUM(I6:I37)</f>
        <v>3985.3399999999997</v>
      </c>
      <c r="J38" s="9">
        <f>SUM(J6:J37)</f>
        <v>703.5600000000001</v>
      </c>
      <c r="K38" s="9">
        <f t="shared" si="2"/>
        <v>5.66453465233953</v>
      </c>
      <c r="L38" s="13"/>
    </row>
    <row r="39" spans="4:10" ht="18">
      <c r="D39" s="37"/>
      <c r="E39" s="37"/>
      <c r="F39" s="37"/>
      <c r="G39" s="37"/>
      <c r="H39" s="37"/>
      <c r="I39" s="37"/>
      <c r="J39" s="37"/>
    </row>
    <row r="40" spans="4:10" ht="18">
      <c r="D40" s="37"/>
      <c r="E40" s="37"/>
      <c r="F40" s="37"/>
      <c r="G40" s="37"/>
      <c r="H40" s="37"/>
      <c r="I40" s="37"/>
      <c r="J40" s="37"/>
    </row>
    <row r="41" spans="4:10" ht="18">
      <c r="D41" s="37"/>
      <c r="E41" s="37"/>
      <c r="F41" s="37"/>
      <c r="G41" s="37"/>
      <c r="H41" s="37"/>
      <c r="I41" s="37"/>
      <c r="J41" s="37"/>
    </row>
    <row r="42" spans="1:12" s="39" customFormat="1" ht="31.5" customHeight="1">
      <c r="A42" s="68" t="s">
        <v>38</v>
      </c>
      <c r="B42" s="68"/>
      <c r="C42" s="3" t="s">
        <v>39</v>
      </c>
      <c r="D42" s="37"/>
      <c r="E42" s="37"/>
      <c r="F42" s="37"/>
      <c r="G42" s="38"/>
      <c r="H42" s="37"/>
      <c r="I42" s="37"/>
      <c r="J42" s="37"/>
      <c r="K42" s="37"/>
      <c r="L42" s="37"/>
    </row>
    <row r="43" spans="1:12" s="39" customFormat="1" ht="32.25" customHeight="1">
      <c r="A43" s="68"/>
      <c r="B43" s="68"/>
      <c r="C43" s="6" t="s">
        <v>40</v>
      </c>
      <c r="D43" s="37"/>
      <c r="E43" s="37"/>
      <c r="F43" s="37"/>
      <c r="G43" s="40"/>
      <c r="H43" s="37"/>
      <c r="I43" s="37"/>
      <c r="J43" s="37"/>
      <c r="K43" s="37"/>
      <c r="L43" s="37"/>
    </row>
    <row r="44" spans="1:12" s="39" customFormat="1" ht="29.25" customHeight="1">
      <c r="A44" s="68"/>
      <c r="B44" s="68"/>
      <c r="C44" s="4" t="s">
        <v>41</v>
      </c>
      <c r="D44" s="37"/>
      <c r="E44" s="37"/>
      <c r="F44" s="37"/>
      <c r="G44" s="40"/>
      <c r="H44" s="37"/>
      <c r="I44" s="37"/>
      <c r="J44" s="37"/>
      <c r="K44" s="37"/>
      <c r="L44" s="37"/>
    </row>
    <row r="45" spans="1:12" s="39" customFormat="1" ht="31.5" customHeight="1">
      <c r="A45" s="68"/>
      <c r="B45" s="68"/>
      <c r="C45" s="5" t="s">
        <v>42</v>
      </c>
      <c r="D45" s="37"/>
      <c r="E45" s="37"/>
      <c r="F45" s="37"/>
      <c r="G45" s="40"/>
      <c r="H45" s="37"/>
      <c r="I45" s="37"/>
      <c r="J45" s="37"/>
      <c r="K45" s="37"/>
      <c r="L45" s="37"/>
    </row>
    <row r="46" spans="4:10" ht="18">
      <c r="D46" s="37"/>
      <c r="E46" s="37"/>
      <c r="F46" s="37"/>
      <c r="G46" s="37"/>
      <c r="H46" s="37"/>
      <c r="I46" s="37"/>
      <c r="J46" s="37"/>
    </row>
    <row r="47" spans="4:10" ht="18">
      <c r="D47" s="37"/>
      <c r="E47" s="37"/>
      <c r="F47" s="37"/>
      <c r="G47" s="37"/>
      <c r="H47" s="37"/>
      <c r="I47" s="37"/>
      <c r="J47" s="37"/>
    </row>
    <row r="48" spans="4:10" ht="18">
      <c r="D48" s="37"/>
      <c r="E48" s="37"/>
      <c r="F48" s="37"/>
      <c r="G48" s="37"/>
      <c r="H48" s="37"/>
      <c r="I48" s="37"/>
      <c r="J48" s="37"/>
    </row>
    <row r="49" spans="4:10" ht="18">
      <c r="D49" s="37"/>
      <c r="E49" s="37"/>
      <c r="F49" s="37"/>
      <c r="G49" s="37"/>
      <c r="H49" s="37"/>
      <c r="I49" s="37"/>
      <c r="J49" s="37"/>
    </row>
    <row r="50" spans="4:10" ht="18">
      <c r="D50" s="37"/>
      <c r="E50" s="37"/>
      <c r="F50" s="37"/>
      <c r="G50" s="37"/>
      <c r="H50" s="37"/>
      <c r="I50" s="37"/>
      <c r="J50" s="37"/>
    </row>
    <row r="51" spans="4:10" ht="18">
      <c r="D51" s="37"/>
      <c r="E51" s="37"/>
      <c r="F51" s="37"/>
      <c r="G51" s="37"/>
      <c r="H51" s="37"/>
      <c r="I51" s="37"/>
      <c r="J51" s="37"/>
    </row>
    <row r="52" spans="4:10" ht="18">
      <c r="D52" s="37"/>
      <c r="E52" s="37"/>
      <c r="F52" s="37"/>
      <c r="G52" s="37"/>
      <c r="H52" s="37"/>
      <c r="I52" s="37"/>
      <c r="J52" s="37"/>
    </row>
    <row r="53" spans="4:10" ht="18">
      <c r="D53" s="37"/>
      <c r="E53" s="37"/>
      <c r="F53" s="37"/>
      <c r="G53" s="37"/>
      <c r="H53" s="37"/>
      <c r="I53" s="37"/>
      <c r="J53" s="37"/>
    </row>
    <row r="54" spans="4:10" ht="18">
      <c r="D54" s="37"/>
      <c r="E54" s="37"/>
      <c r="F54" s="37"/>
      <c r="G54" s="37"/>
      <c r="H54" s="37"/>
      <c r="I54" s="37"/>
      <c r="J54" s="37"/>
    </row>
    <row r="55" spans="4:10" ht="18">
      <c r="D55" s="37"/>
      <c r="E55" s="37"/>
      <c r="F55" s="37"/>
      <c r="G55" s="37"/>
      <c r="H55" s="37"/>
      <c r="I55" s="37"/>
      <c r="J55" s="37"/>
    </row>
    <row r="56" spans="4:10" ht="18">
      <c r="D56" s="37"/>
      <c r="E56" s="37"/>
      <c r="F56" s="37"/>
      <c r="G56" s="37"/>
      <c r="H56" s="37"/>
      <c r="I56" s="37"/>
      <c r="J56" s="37"/>
    </row>
    <row r="57" spans="4:10" ht="18">
      <c r="D57" s="37"/>
      <c r="E57" s="37"/>
      <c r="F57" s="37"/>
      <c r="G57" s="37"/>
      <c r="H57" s="37"/>
      <c r="I57" s="37"/>
      <c r="J57" s="37"/>
    </row>
    <row r="58" spans="4:10" ht="18">
      <c r="D58" s="37"/>
      <c r="E58" s="37"/>
      <c r="F58" s="37"/>
      <c r="G58" s="37"/>
      <c r="H58" s="37"/>
      <c r="I58" s="37"/>
      <c r="J58" s="37"/>
    </row>
    <row r="59" spans="4:10" ht="18">
      <c r="D59" s="37"/>
      <c r="E59" s="37"/>
      <c r="F59" s="37"/>
      <c r="G59" s="37"/>
      <c r="H59" s="37"/>
      <c r="I59" s="37"/>
      <c r="J59" s="37"/>
    </row>
    <row r="60" spans="4:10" ht="18">
      <c r="D60" s="37"/>
      <c r="E60" s="37"/>
      <c r="F60" s="37"/>
      <c r="G60" s="37"/>
      <c r="H60" s="37"/>
      <c r="I60" s="37"/>
      <c r="J60" s="37"/>
    </row>
    <row r="61" spans="4:10" ht="18">
      <c r="D61" s="37"/>
      <c r="E61" s="37"/>
      <c r="F61" s="37"/>
      <c r="G61" s="37"/>
      <c r="H61" s="37"/>
      <c r="I61" s="37"/>
      <c r="J61" s="37"/>
    </row>
    <row r="62" spans="4:10" ht="18">
      <c r="D62" s="37"/>
      <c r="E62" s="37"/>
      <c r="F62" s="37"/>
      <c r="G62" s="37"/>
      <c r="H62" s="37"/>
      <c r="I62" s="37"/>
      <c r="J62" s="37"/>
    </row>
    <row r="63" spans="4:10" ht="18">
      <c r="D63" s="37"/>
      <c r="E63" s="37"/>
      <c r="F63" s="37"/>
      <c r="G63" s="37"/>
      <c r="H63" s="37"/>
      <c r="I63" s="37"/>
      <c r="J63" s="37"/>
    </row>
    <row r="64" spans="4:10" ht="18">
      <c r="D64" s="37"/>
      <c r="E64" s="37"/>
      <c r="F64" s="37"/>
      <c r="G64" s="37"/>
      <c r="H64" s="37"/>
      <c r="I64" s="37"/>
      <c r="J64" s="37"/>
    </row>
    <row r="65" spans="4:10" ht="18">
      <c r="D65" s="37"/>
      <c r="E65" s="37"/>
      <c r="F65" s="37"/>
      <c r="G65" s="37"/>
      <c r="H65" s="37"/>
      <c r="I65" s="37"/>
      <c r="J65" s="37"/>
    </row>
    <row r="66" spans="4:10" ht="18">
      <c r="D66" s="37"/>
      <c r="E66" s="37"/>
      <c r="F66" s="37"/>
      <c r="G66" s="37"/>
      <c r="H66" s="37"/>
      <c r="I66" s="37"/>
      <c r="J66" s="37"/>
    </row>
    <row r="67" spans="4:10" ht="18">
      <c r="D67" s="37"/>
      <c r="E67" s="37"/>
      <c r="F67" s="37"/>
      <c r="G67" s="37"/>
      <c r="H67" s="37"/>
      <c r="I67" s="37"/>
      <c r="J67" s="37"/>
    </row>
    <row r="68" spans="4:10" ht="18">
      <c r="D68" s="37"/>
      <c r="E68" s="37"/>
      <c r="F68" s="37"/>
      <c r="G68" s="37"/>
      <c r="H68" s="37"/>
      <c r="I68" s="37"/>
      <c r="J68" s="37"/>
    </row>
    <row r="69" spans="4:10" ht="18">
      <c r="D69" s="37"/>
      <c r="E69" s="37"/>
      <c r="F69" s="37"/>
      <c r="G69" s="37"/>
      <c r="H69" s="37"/>
      <c r="I69" s="37"/>
      <c r="J69" s="37"/>
    </row>
    <row r="70" spans="4:10" ht="18">
      <c r="D70" s="37"/>
      <c r="E70" s="37"/>
      <c r="F70" s="37"/>
      <c r="G70" s="37"/>
      <c r="H70" s="37"/>
      <c r="I70" s="37"/>
      <c r="J70" s="37"/>
    </row>
    <row r="71" spans="4:10" ht="18">
      <c r="D71" s="37"/>
      <c r="E71" s="37"/>
      <c r="F71" s="37"/>
      <c r="G71" s="37"/>
      <c r="H71" s="37"/>
      <c r="I71" s="37"/>
      <c r="J71" s="37"/>
    </row>
    <row r="72" spans="4:10" ht="18">
      <c r="D72" s="37"/>
      <c r="E72" s="37"/>
      <c r="F72" s="37"/>
      <c r="G72" s="37"/>
      <c r="H72" s="37"/>
      <c r="I72" s="37"/>
      <c r="J72" s="37"/>
    </row>
    <row r="73" spans="4:10" ht="18">
      <c r="D73" s="37"/>
      <c r="E73" s="37"/>
      <c r="F73" s="37"/>
      <c r="G73" s="37"/>
      <c r="H73" s="37"/>
      <c r="I73" s="37"/>
      <c r="J73" s="37"/>
    </row>
    <row r="74" spans="4:10" ht="18">
      <c r="D74" s="37"/>
      <c r="E74" s="37"/>
      <c r="F74" s="37"/>
      <c r="G74" s="37"/>
      <c r="H74" s="37"/>
      <c r="I74" s="37"/>
      <c r="J74" s="37"/>
    </row>
    <row r="75" spans="4:10" ht="18">
      <c r="D75" s="37"/>
      <c r="E75" s="37"/>
      <c r="F75" s="37"/>
      <c r="G75" s="37"/>
      <c r="H75" s="37"/>
      <c r="I75" s="37"/>
      <c r="J75" s="37"/>
    </row>
    <row r="76" spans="4:10" ht="18">
      <c r="D76" s="37"/>
      <c r="E76" s="37"/>
      <c r="F76" s="37"/>
      <c r="G76" s="37"/>
      <c r="H76" s="37"/>
      <c r="I76" s="37"/>
      <c r="J76" s="37"/>
    </row>
    <row r="77" spans="4:10" ht="18">
      <c r="D77" s="37"/>
      <c r="E77" s="37"/>
      <c r="F77" s="37"/>
      <c r="G77" s="37"/>
      <c r="H77" s="37"/>
      <c r="I77" s="37"/>
      <c r="J77" s="37"/>
    </row>
    <row r="78" spans="4:10" ht="18">
      <c r="D78" s="37"/>
      <c r="E78" s="37"/>
      <c r="F78" s="37"/>
      <c r="G78" s="37"/>
      <c r="H78" s="37"/>
      <c r="I78" s="37"/>
      <c r="J78" s="37"/>
    </row>
    <row r="79" spans="4:10" ht="18">
      <c r="D79" s="37"/>
      <c r="E79" s="37"/>
      <c r="F79" s="37"/>
      <c r="G79" s="37"/>
      <c r="H79" s="37"/>
      <c r="I79" s="37"/>
      <c r="J79" s="37"/>
    </row>
    <row r="80" spans="4:10" ht="18">
      <c r="D80" s="37"/>
      <c r="E80" s="37"/>
      <c r="F80" s="37"/>
      <c r="G80" s="37"/>
      <c r="H80" s="37"/>
      <c r="I80" s="37"/>
      <c r="J80" s="37"/>
    </row>
    <row r="81" spans="4:10" ht="18">
      <c r="D81" s="37"/>
      <c r="E81" s="37"/>
      <c r="F81" s="37"/>
      <c r="G81" s="37"/>
      <c r="H81" s="37"/>
      <c r="I81" s="37"/>
      <c r="J81" s="37"/>
    </row>
    <row r="82" spans="4:10" ht="18">
      <c r="D82" s="37"/>
      <c r="E82" s="37"/>
      <c r="F82" s="37"/>
      <c r="G82" s="37"/>
      <c r="H82" s="37"/>
      <c r="I82" s="37"/>
      <c r="J82" s="37"/>
    </row>
    <row r="83" spans="4:10" ht="18">
      <c r="D83" s="37"/>
      <c r="E83" s="37"/>
      <c r="F83" s="37"/>
      <c r="G83" s="37"/>
      <c r="H83" s="37"/>
      <c r="I83" s="37"/>
      <c r="J83" s="37"/>
    </row>
    <row r="84" spans="4:10" ht="18">
      <c r="D84" s="37"/>
      <c r="E84" s="37"/>
      <c r="F84" s="37"/>
      <c r="G84" s="37"/>
      <c r="H84" s="37"/>
      <c r="I84" s="37"/>
      <c r="J84" s="37"/>
    </row>
    <row r="85" spans="4:10" ht="18">
      <c r="D85" s="37"/>
      <c r="E85" s="37"/>
      <c r="F85" s="37"/>
      <c r="G85" s="37"/>
      <c r="H85" s="37"/>
      <c r="I85" s="37"/>
      <c r="J85" s="37"/>
    </row>
    <row r="86" spans="4:10" ht="18">
      <c r="D86" s="37"/>
      <c r="E86" s="37"/>
      <c r="F86" s="37"/>
      <c r="G86" s="37"/>
      <c r="H86" s="37"/>
      <c r="I86" s="37"/>
      <c r="J86" s="37"/>
    </row>
    <row r="87" spans="4:10" ht="18">
      <c r="D87" s="37"/>
      <c r="E87" s="37"/>
      <c r="F87" s="37"/>
      <c r="G87" s="37"/>
      <c r="H87" s="37"/>
      <c r="I87" s="37"/>
      <c r="J87" s="37"/>
    </row>
    <row r="88" spans="4:10" ht="18">
      <c r="D88" s="37"/>
      <c r="E88" s="37"/>
      <c r="F88" s="37"/>
      <c r="G88" s="37"/>
      <c r="H88" s="37"/>
      <c r="I88" s="37"/>
      <c r="J88" s="37"/>
    </row>
    <row r="89" spans="4:10" ht="18">
      <c r="D89" s="37"/>
      <c r="E89" s="37"/>
      <c r="F89" s="37"/>
      <c r="G89" s="37"/>
      <c r="H89" s="37"/>
      <c r="I89" s="37"/>
      <c r="J89" s="37"/>
    </row>
    <row r="90" spans="4:10" ht="18">
      <c r="D90" s="37"/>
      <c r="E90" s="37"/>
      <c r="F90" s="37"/>
      <c r="G90" s="37"/>
      <c r="H90" s="37"/>
      <c r="I90" s="37"/>
      <c r="J90" s="37"/>
    </row>
    <row r="91" spans="4:10" ht="18">
      <c r="D91" s="37"/>
      <c r="E91" s="37"/>
      <c r="F91" s="37"/>
      <c r="G91" s="37"/>
      <c r="H91" s="37"/>
      <c r="I91" s="37"/>
      <c r="J91" s="37"/>
    </row>
    <row r="92" spans="4:10" ht="18">
      <c r="D92" s="37"/>
      <c r="E92" s="37"/>
      <c r="F92" s="37"/>
      <c r="G92" s="37"/>
      <c r="H92" s="37"/>
      <c r="I92" s="37"/>
      <c r="J92" s="37"/>
    </row>
    <row r="93" spans="4:10" ht="18">
      <c r="D93" s="37"/>
      <c r="E93" s="37"/>
      <c r="F93" s="37"/>
      <c r="G93" s="37"/>
      <c r="H93" s="37"/>
      <c r="I93" s="37"/>
      <c r="J93" s="37"/>
    </row>
    <row r="94" spans="4:10" ht="18">
      <c r="D94" s="37"/>
      <c r="E94" s="37"/>
      <c r="F94" s="37"/>
      <c r="G94" s="37"/>
      <c r="H94" s="37"/>
      <c r="I94" s="37"/>
      <c r="J94" s="37"/>
    </row>
    <row r="95" spans="4:10" ht="18">
      <c r="D95" s="37"/>
      <c r="E95" s="37"/>
      <c r="F95" s="37"/>
      <c r="G95" s="37"/>
      <c r="H95" s="37"/>
      <c r="I95" s="37"/>
      <c r="J95" s="37"/>
    </row>
    <row r="96" spans="4:10" ht="18">
      <c r="D96" s="37"/>
      <c r="E96" s="37"/>
      <c r="F96" s="37"/>
      <c r="G96" s="37"/>
      <c r="H96" s="37"/>
      <c r="I96" s="37"/>
      <c r="J96" s="37"/>
    </row>
    <row r="97" spans="4:10" ht="18">
      <c r="D97" s="37"/>
      <c r="E97" s="37"/>
      <c r="F97" s="37"/>
      <c r="G97" s="37"/>
      <c r="H97" s="37"/>
      <c r="I97" s="37"/>
      <c r="J97" s="37"/>
    </row>
    <row r="98" spans="4:10" ht="18">
      <c r="D98" s="37"/>
      <c r="E98" s="37"/>
      <c r="F98" s="37"/>
      <c r="G98" s="37"/>
      <c r="H98" s="37"/>
      <c r="I98" s="37"/>
      <c r="J98" s="37"/>
    </row>
    <row r="99" spans="4:10" ht="18">
      <c r="D99" s="37"/>
      <c r="E99" s="37"/>
      <c r="F99" s="37"/>
      <c r="G99" s="37"/>
      <c r="H99" s="37"/>
      <c r="I99" s="37"/>
      <c r="J99" s="37"/>
    </row>
    <row r="100" spans="4:10" ht="18">
      <c r="D100" s="37"/>
      <c r="E100" s="37"/>
      <c r="F100" s="37"/>
      <c r="G100" s="37"/>
      <c r="H100" s="37"/>
      <c r="I100" s="37"/>
      <c r="J100" s="37"/>
    </row>
    <row r="101" spans="4:10" ht="18">
      <c r="D101" s="37"/>
      <c r="E101" s="37"/>
      <c r="F101" s="37"/>
      <c r="G101" s="37"/>
      <c r="H101" s="37"/>
      <c r="I101" s="37"/>
      <c r="J101" s="37"/>
    </row>
    <row r="102" spans="4:10" ht="18">
      <c r="D102" s="37"/>
      <c r="E102" s="37"/>
      <c r="F102" s="37"/>
      <c r="G102" s="37"/>
      <c r="H102" s="37"/>
      <c r="I102" s="37"/>
      <c r="J102" s="37"/>
    </row>
    <row r="103" spans="4:10" ht="18">
      <c r="D103" s="37"/>
      <c r="E103" s="37"/>
      <c r="F103" s="37"/>
      <c r="G103" s="37"/>
      <c r="H103" s="37"/>
      <c r="I103" s="37"/>
      <c r="J103" s="37"/>
    </row>
    <row r="104" spans="4:10" ht="18">
      <c r="D104" s="37"/>
      <c r="E104" s="37"/>
      <c r="F104" s="37"/>
      <c r="G104" s="37"/>
      <c r="H104" s="37"/>
      <c r="I104" s="37"/>
      <c r="J104" s="37"/>
    </row>
    <row r="105" spans="4:10" ht="18">
      <c r="D105" s="37"/>
      <c r="E105" s="37"/>
      <c r="F105" s="37"/>
      <c r="G105" s="37"/>
      <c r="H105" s="37"/>
      <c r="I105" s="37"/>
      <c r="J105" s="37"/>
    </row>
    <row r="106" spans="4:10" ht="18">
      <c r="D106" s="37"/>
      <c r="E106" s="37"/>
      <c r="F106" s="37"/>
      <c r="G106" s="37"/>
      <c r="H106" s="37"/>
      <c r="I106" s="37"/>
      <c r="J106" s="37"/>
    </row>
    <row r="107" spans="4:10" ht="18">
      <c r="D107" s="37"/>
      <c r="E107" s="37"/>
      <c r="F107" s="37"/>
      <c r="G107" s="37"/>
      <c r="H107" s="37"/>
      <c r="I107" s="37"/>
      <c r="J107" s="37"/>
    </row>
    <row r="108" spans="4:10" ht="18">
      <c r="D108" s="37"/>
      <c r="E108" s="37"/>
      <c r="F108" s="37"/>
      <c r="G108" s="37"/>
      <c r="H108" s="37"/>
      <c r="I108" s="37"/>
      <c r="J108" s="37"/>
    </row>
    <row r="109" spans="4:10" ht="18">
      <c r="D109" s="37"/>
      <c r="E109" s="37"/>
      <c r="F109" s="37"/>
      <c r="G109" s="37"/>
      <c r="H109" s="37"/>
      <c r="I109" s="37"/>
      <c r="J109" s="37"/>
    </row>
    <row r="110" spans="4:10" ht="18">
      <c r="D110" s="37"/>
      <c r="E110" s="37"/>
      <c r="F110" s="37"/>
      <c r="G110" s="37"/>
      <c r="H110" s="37"/>
      <c r="I110" s="37"/>
      <c r="J110" s="37"/>
    </row>
    <row r="111" spans="4:10" ht="18">
      <c r="D111" s="37"/>
      <c r="E111" s="37"/>
      <c r="F111" s="37"/>
      <c r="G111" s="37"/>
      <c r="H111" s="37"/>
      <c r="I111" s="37"/>
      <c r="J111" s="37"/>
    </row>
    <row r="112" spans="4:10" ht="18">
      <c r="D112" s="37"/>
      <c r="E112" s="37"/>
      <c r="F112" s="37"/>
      <c r="G112" s="37"/>
      <c r="H112" s="37"/>
      <c r="I112" s="37"/>
      <c r="J112" s="37"/>
    </row>
    <row r="113" spans="4:10" ht="18">
      <c r="D113" s="37"/>
      <c r="E113" s="37"/>
      <c r="F113" s="37"/>
      <c r="G113" s="37"/>
      <c r="H113" s="37"/>
      <c r="I113" s="37"/>
      <c r="J113" s="37"/>
    </row>
    <row r="114" spans="4:10" ht="18">
      <c r="D114" s="37"/>
      <c r="E114" s="37"/>
      <c r="F114" s="37"/>
      <c r="G114" s="37"/>
      <c r="H114" s="37"/>
      <c r="I114" s="37"/>
      <c r="J114" s="37"/>
    </row>
    <row r="115" spans="4:10" ht="18">
      <c r="D115" s="37"/>
      <c r="E115" s="37"/>
      <c r="F115" s="37"/>
      <c r="G115" s="37"/>
      <c r="H115" s="37"/>
      <c r="I115" s="37"/>
      <c r="J115" s="37"/>
    </row>
    <row r="116" spans="4:10" ht="18">
      <c r="D116" s="37"/>
      <c r="E116" s="37"/>
      <c r="F116" s="37"/>
      <c r="G116" s="37"/>
      <c r="H116" s="37"/>
      <c r="I116" s="37"/>
      <c r="J116" s="37"/>
    </row>
    <row r="117" spans="4:10" ht="18">
      <c r="D117" s="37"/>
      <c r="E117" s="37"/>
      <c r="F117" s="37"/>
      <c r="G117" s="37"/>
      <c r="H117" s="37"/>
      <c r="I117" s="37"/>
      <c r="J117" s="37"/>
    </row>
    <row r="118" spans="4:10" ht="18">
      <c r="D118" s="37"/>
      <c r="E118" s="37"/>
      <c r="F118" s="37"/>
      <c r="G118" s="37"/>
      <c r="H118" s="37"/>
      <c r="I118" s="37"/>
      <c r="J118" s="37"/>
    </row>
    <row r="119" spans="4:10" ht="18">
      <c r="D119" s="37"/>
      <c r="E119" s="37"/>
      <c r="F119" s="37"/>
      <c r="G119" s="37"/>
      <c r="H119" s="37"/>
      <c r="I119" s="37"/>
      <c r="J119" s="37"/>
    </row>
    <row r="120" spans="4:10" ht="18">
      <c r="D120" s="37"/>
      <c r="E120" s="37"/>
      <c r="F120" s="37"/>
      <c r="G120" s="37"/>
      <c r="H120" s="37"/>
      <c r="I120" s="37"/>
      <c r="J120" s="37"/>
    </row>
    <row r="121" spans="4:10" ht="18">
      <c r="D121" s="37"/>
      <c r="E121" s="37"/>
      <c r="F121" s="37"/>
      <c r="G121" s="37"/>
      <c r="H121" s="37"/>
      <c r="I121" s="37"/>
      <c r="J121" s="37"/>
    </row>
    <row r="122" spans="4:10" ht="18">
      <c r="D122" s="37"/>
      <c r="E122" s="37"/>
      <c r="F122" s="37"/>
      <c r="G122" s="37"/>
      <c r="H122" s="37"/>
      <c r="I122" s="37"/>
      <c r="J122" s="37"/>
    </row>
    <row r="123" spans="4:10" ht="18">
      <c r="D123" s="37"/>
      <c r="E123" s="37"/>
      <c r="F123" s="37"/>
      <c r="G123" s="37"/>
      <c r="H123" s="37"/>
      <c r="I123" s="37"/>
      <c r="J123" s="37"/>
    </row>
    <row r="124" spans="4:10" ht="18">
      <c r="D124" s="37"/>
      <c r="E124" s="37"/>
      <c r="F124" s="37"/>
      <c r="G124" s="37"/>
      <c r="H124" s="37"/>
      <c r="I124" s="37"/>
      <c r="J124" s="37"/>
    </row>
    <row r="125" spans="4:10" ht="18">
      <c r="D125" s="37"/>
      <c r="E125" s="37"/>
      <c r="F125" s="37"/>
      <c r="G125" s="37"/>
      <c r="H125" s="37"/>
      <c r="I125" s="37"/>
      <c r="J125" s="37"/>
    </row>
    <row r="126" spans="4:10" ht="18">
      <c r="D126" s="37"/>
      <c r="E126" s="37"/>
      <c r="F126" s="37"/>
      <c r="G126" s="37"/>
      <c r="H126" s="37"/>
      <c r="I126" s="37"/>
      <c r="J126" s="37"/>
    </row>
    <row r="127" spans="4:10" ht="18">
      <c r="D127" s="37"/>
      <c r="E127" s="37"/>
      <c r="F127" s="37"/>
      <c r="G127" s="37"/>
      <c r="H127" s="37"/>
      <c r="I127" s="37"/>
      <c r="J127" s="37"/>
    </row>
    <row r="128" spans="4:10" ht="18">
      <c r="D128" s="37"/>
      <c r="E128" s="37"/>
      <c r="F128" s="37"/>
      <c r="G128" s="37"/>
      <c r="H128" s="37"/>
      <c r="I128" s="37"/>
      <c r="J128" s="37"/>
    </row>
    <row r="129" spans="4:10" ht="18">
      <c r="D129" s="37"/>
      <c r="E129" s="37"/>
      <c r="F129" s="37"/>
      <c r="G129" s="37"/>
      <c r="H129" s="37"/>
      <c r="I129" s="37"/>
      <c r="J129" s="37"/>
    </row>
    <row r="130" spans="4:10" ht="18">
      <c r="D130" s="37"/>
      <c r="E130" s="37"/>
      <c r="F130" s="37"/>
      <c r="G130" s="37"/>
      <c r="H130" s="37"/>
      <c r="I130" s="37"/>
      <c r="J130" s="37"/>
    </row>
    <row r="131" spans="4:10" ht="18">
      <c r="D131" s="37"/>
      <c r="E131" s="37"/>
      <c r="F131" s="37"/>
      <c r="G131" s="37"/>
      <c r="H131" s="37"/>
      <c r="I131" s="37"/>
      <c r="J131" s="37"/>
    </row>
    <row r="132" spans="4:10" ht="18">
      <c r="D132" s="37"/>
      <c r="E132" s="37"/>
      <c r="F132" s="37"/>
      <c r="G132" s="37"/>
      <c r="H132" s="37"/>
      <c r="I132" s="37"/>
      <c r="J132" s="37"/>
    </row>
    <row r="133" spans="4:10" ht="18">
      <c r="D133" s="37"/>
      <c r="E133" s="37"/>
      <c r="F133" s="37"/>
      <c r="G133" s="37"/>
      <c r="H133" s="37"/>
      <c r="I133" s="37"/>
      <c r="J133" s="37"/>
    </row>
    <row r="134" spans="4:10" ht="18">
      <c r="D134" s="37"/>
      <c r="E134" s="37"/>
      <c r="F134" s="37"/>
      <c r="G134" s="37"/>
      <c r="H134" s="37"/>
      <c r="I134" s="37"/>
      <c r="J134" s="37"/>
    </row>
    <row r="135" spans="4:10" ht="18">
      <c r="D135" s="37"/>
      <c r="E135" s="37"/>
      <c r="F135" s="37"/>
      <c r="G135" s="37"/>
      <c r="H135" s="37"/>
      <c r="I135" s="37"/>
      <c r="J135" s="37"/>
    </row>
    <row r="136" spans="4:10" ht="18">
      <c r="D136" s="37"/>
      <c r="E136" s="37"/>
      <c r="F136" s="37"/>
      <c r="G136" s="37"/>
      <c r="H136" s="37"/>
      <c r="I136" s="37"/>
      <c r="J136" s="37"/>
    </row>
    <row r="137" spans="4:10" ht="18">
      <c r="D137" s="37"/>
      <c r="E137" s="37"/>
      <c r="F137" s="37"/>
      <c r="G137" s="37"/>
      <c r="H137" s="37"/>
      <c r="I137" s="37"/>
      <c r="J137" s="37"/>
    </row>
    <row r="138" spans="4:10" ht="18">
      <c r="D138" s="37"/>
      <c r="E138" s="37"/>
      <c r="F138" s="37"/>
      <c r="G138" s="37"/>
      <c r="H138" s="37"/>
      <c r="I138" s="37"/>
      <c r="J138" s="37"/>
    </row>
    <row r="139" spans="4:10" ht="18">
      <c r="D139" s="37"/>
      <c r="E139" s="37"/>
      <c r="F139" s="37"/>
      <c r="G139" s="37"/>
      <c r="H139" s="37"/>
      <c r="I139" s="37"/>
      <c r="J139" s="37"/>
    </row>
    <row r="140" spans="4:10" ht="18">
      <c r="D140" s="37"/>
      <c r="E140" s="37"/>
      <c r="F140" s="37"/>
      <c r="G140" s="37"/>
      <c r="H140" s="37"/>
      <c r="I140" s="37"/>
      <c r="J140" s="37"/>
    </row>
    <row r="141" spans="4:10" ht="18">
      <c r="D141" s="37"/>
      <c r="E141" s="37"/>
      <c r="F141" s="37"/>
      <c r="G141" s="37"/>
      <c r="H141" s="37"/>
      <c r="I141" s="37"/>
      <c r="J141" s="37"/>
    </row>
    <row r="142" spans="4:10" ht="18">
      <c r="D142" s="37"/>
      <c r="E142" s="37"/>
      <c r="F142" s="37"/>
      <c r="G142" s="37"/>
      <c r="H142" s="37"/>
      <c r="I142" s="37"/>
      <c r="J142" s="37"/>
    </row>
    <row r="143" spans="4:10" ht="18">
      <c r="D143" s="37"/>
      <c r="E143" s="37"/>
      <c r="F143" s="37"/>
      <c r="G143" s="37"/>
      <c r="H143" s="37"/>
      <c r="I143" s="37"/>
      <c r="J143" s="37"/>
    </row>
    <row r="144" spans="4:10" ht="18">
      <c r="D144" s="37"/>
      <c r="E144" s="37"/>
      <c r="F144" s="37"/>
      <c r="G144" s="37"/>
      <c r="H144" s="37"/>
      <c r="I144" s="37"/>
      <c r="J144" s="37"/>
    </row>
    <row r="145" spans="4:10" ht="18">
      <c r="D145" s="37"/>
      <c r="E145" s="37"/>
      <c r="F145" s="37"/>
      <c r="G145" s="37"/>
      <c r="H145" s="37"/>
      <c r="I145" s="37"/>
      <c r="J145" s="37"/>
    </row>
    <row r="146" spans="4:10" ht="18">
      <c r="D146" s="37"/>
      <c r="E146" s="37"/>
      <c r="F146" s="37"/>
      <c r="G146" s="37"/>
      <c r="H146" s="37"/>
      <c r="I146" s="37"/>
      <c r="J146" s="37"/>
    </row>
    <row r="147" spans="4:10" ht="18">
      <c r="D147" s="37"/>
      <c r="E147" s="37"/>
      <c r="F147" s="37"/>
      <c r="G147" s="37"/>
      <c r="H147" s="37"/>
      <c r="I147" s="37"/>
      <c r="J147" s="37"/>
    </row>
    <row r="148" spans="4:10" ht="18">
      <c r="D148" s="37"/>
      <c r="E148" s="37"/>
      <c r="F148" s="37"/>
      <c r="G148" s="37"/>
      <c r="H148" s="37"/>
      <c r="I148" s="37"/>
      <c r="J148" s="37"/>
    </row>
    <row r="149" spans="4:10" ht="18">
      <c r="D149" s="37"/>
      <c r="E149" s="37"/>
      <c r="F149" s="37"/>
      <c r="G149" s="37"/>
      <c r="H149" s="37"/>
      <c r="I149" s="37"/>
      <c r="J149" s="37"/>
    </row>
  </sheetData>
  <sheetProtection/>
  <mergeCells count="7">
    <mergeCell ref="L4:L5"/>
    <mergeCell ref="A42:B45"/>
    <mergeCell ref="B2:J2"/>
    <mergeCell ref="B4:B5"/>
    <mergeCell ref="C4:C5"/>
    <mergeCell ref="I4:K4"/>
    <mergeCell ref="D4:H4"/>
  </mergeCells>
  <printOptions/>
  <pageMargins left="0.24" right="0.19" top="0.2" bottom="0.23" header="0.17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Юлия Юрьевна</dc:creator>
  <cp:keywords/>
  <dc:description/>
  <cp:lastModifiedBy>RumyantsevaDV</cp:lastModifiedBy>
  <cp:lastPrinted>2017-05-24T12:29:06Z</cp:lastPrinted>
  <dcterms:created xsi:type="dcterms:W3CDTF">2017-04-22T12:30:43Z</dcterms:created>
  <dcterms:modified xsi:type="dcterms:W3CDTF">2017-06-23T06:19:55Z</dcterms:modified>
  <cp:category/>
  <cp:version/>
  <cp:contentType/>
  <cp:contentStatus/>
  <cp:revision>1</cp:revision>
</cp:coreProperties>
</file>