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то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" i="1"/>
  <c r="C15" l="1"/>
  <c r="F17" l="1"/>
  <c r="E15"/>
  <c r="G15" s="1"/>
  <c r="E14"/>
  <c r="G14" s="1"/>
  <c r="E4"/>
  <c r="G4" s="1"/>
  <c r="E3"/>
  <c r="G3" s="1"/>
  <c r="E13"/>
  <c r="G13" s="1"/>
  <c r="E6"/>
  <c r="G6" s="1"/>
  <c r="E7"/>
  <c r="G7" s="1"/>
  <c r="E5"/>
  <c r="G5" s="1"/>
  <c r="E8"/>
  <c r="G8" s="1"/>
  <c r="E12"/>
  <c r="G12" s="1"/>
  <c r="E10"/>
  <c r="G10" s="1"/>
  <c r="E9"/>
  <c r="G9" s="1"/>
  <c r="E11"/>
  <c r="G11" s="1"/>
  <c r="E16"/>
  <c r="G16" s="1"/>
  <c r="D17" l="1"/>
  <c r="C17"/>
  <c r="E17" s="1"/>
  <c r="G17" s="1"/>
</calcChain>
</file>

<file path=xl/sharedStrings.xml><?xml version="1.0" encoding="utf-8"?>
<sst xmlns="http://schemas.openxmlformats.org/spreadsheetml/2006/main" count="30" uniqueCount="30">
  <si>
    <t>Район</t>
  </si>
  <si>
    <t xml:space="preserve">Средний период задолженности, месяцев </t>
  </si>
  <si>
    <t>ИТОГО:</t>
  </si>
  <si>
    <t>отлично</t>
  </si>
  <si>
    <t>хорошо</t>
  </si>
  <si>
    <t>удовлетворительно</t>
  </si>
  <si>
    <t>неудовлетворительно</t>
  </si>
  <si>
    <t>Оценка работы района с дебиторской задолженностью</t>
  </si>
  <si>
    <t>Коэффициент (% оплат-100 - средний период)</t>
  </si>
  <si>
    <t>* Дебиторская задолженность по Колпинскому и Пушкинскому району указана с учетом  задолженности до 01.12.2015</t>
  </si>
  <si>
    <t>Среднемесячное начисление за 2016 год, руб.</t>
  </si>
  <si>
    <t>Рейтинг районов на 01.03.2017 года</t>
  </si>
  <si>
    <t>Место в марте 2017 года</t>
  </si>
  <si>
    <t xml:space="preserve"> Дебиторская задолженность свернутая на 01.03.2017, млн. руб. </t>
  </si>
  <si>
    <t>Процент оплаты за период с 01.03.2016 по 28.02.2017</t>
  </si>
  <si>
    <t>Место в марте 2016 года</t>
  </si>
  <si>
    <t>Колпинский</t>
  </si>
  <si>
    <t>Петроградский</t>
  </si>
  <si>
    <t>Московский</t>
  </si>
  <si>
    <t>Калининский</t>
  </si>
  <si>
    <t>Василеостровский</t>
  </si>
  <si>
    <t>Приморский</t>
  </si>
  <si>
    <t>Выборгский</t>
  </si>
  <si>
    <t>Красногвардейский</t>
  </si>
  <si>
    <t>Фрунзенский</t>
  </si>
  <si>
    <t>Невский</t>
  </si>
  <si>
    <t>Красносельский</t>
  </si>
  <si>
    <t>Кировский</t>
  </si>
  <si>
    <t>Кронштадтский</t>
  </si>
  <si>
    <t>Пушкинский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</si>
</sst>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0" fontId="5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6" fillId="0" borderId="3" xfId="0" applyFont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left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4" fontId="6" fillId="0" borderId="0" xfId="0" applyNumberFormat="1" applyFont="1" applyBorder="1" applyAlignment="1">
      <alignment horizontal="center" vertical="center" wrapText="1" readingOrder="1"/>
    </xf>
    <xf numFmtId="2" fontId="5" fillId="2" borderId="3" xfId="0" applyNumberFormat="1" applyFont="1" applyFill="1" applyBorder="1" applyAlignment="1">
      <alignment horizontal="center" vertical="center" wrapText="1" readingOrder="1"/>
    </xf>
    <xf numFmtId="2" fontId="6" fillId="2" borderId="3" xfId="0" applyNumberFormat="1" applyFont="1" applyFill="1" applyBorder="1" applyAlignment="1">
      <alignment horizontal="center" vertical="center" wrapText="1" readingOrder="1"/>
    </xf>
    <xf numFmtId="2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2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left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4" fontId="6" fillId="0" borderId="3" xfId="0" applyNumberFormat="1" applyFont="1" applyFill="1" applyBorder="1" applyAlignment="1">
      <alignment horizontal="center" vertical="center" wrapText="1" readingOrder="1"/>
    </xf>
    <xf numFmtId="2" fontId="6" fillId="3" borderId="3" xfId="0" applyNumberFormat="1" applyFont="1" applyFill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2" fontId="5" fillId="4" borderId="3" xfId="0" applyNumberFormat="1" applyFont="1" applyFill="1" applyBorder="1" applyAlignment="1">
      <alignment horizontal="center" vertical="center" wrapText="1" readingOrder="1"/>
    </xf>
    <xf numFmtId="2" fontId="6" fillId="4" borderId="3" xfId="0" applyNumberFormat="1" applyFont="1" applyFill="1" applyBorder="1" applyAlignment="1">
      <alignment horizontal="center" vertical="center" wrapText="1" readingOrder="1"/>
    </xf>
    <xf numFmtId="4" fontId="5" fillId="4" borderId="3" xfId="0" applyNumberFormat="1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left" vertical="center" wrapText="1" readingOrder="1"/>
    </xf>
    <xf numFmtId="2" fontId="5" fillId="5" borderId="3" xfId="0" applyNumberFormat="1" applyFont="1" applyFill="1" applyBorder="1" applyAlignment="1">
      <alignment horizontal="center" vertical="center" wrapText="1" readingOrder="1"/>
    </xf>
    <xf numFmtId="2" fontId="6" fillId="5" borderId="3" xfId="0" applyNumberFormat="1" applyFont="1" applyFill="1" applyBorder="1" applyAlignment="1">
      <alignment horizontal="center" vertical="center" wrapText="1" readingOrder="1"/>
    </xf>
    <xf numFmtId="4" fontId="5" fillId="5" borderId="3" xfId="0" applyNumberFormat="1" applyFont="1" applyFill="1" applyBorder="1" applyAlignment="1">
      <alignment horizontal="center" vertical="center" wrapText="1" readingOrder="1"/>
    </xf>
    <xf numFmtId="4" fontId="5" fillId="3" borderId="3" xfId="0" applyNumberFormat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1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Финансов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Normal="100" workbookViewId="0">
      <selection activeCell="L6" sqref="L6"/>
    </sheetView>
  </sheetViews>
  <sheetFormatPr defaultColWidth="8.7109375" defaultRowHeight="11.45" customHeight="1"/>
  <cols>
    <col min="1" max="1" width="10.7109375" style="1" customWidth="1"/>
    <col min="2" max="2" width="32.85546875" style="1" customWidth="1"/>
    <col min="3" max="3" width="22" style="1" customWidth="1"/>
    <col min="4" max="6" width="18.140625" style="1" customWidth="1"/>
    <col min="7" max="7" width="18.42578125" style="1" customWidth="1"/>
    <col min="8" max="8" width="11.7109375" style="1" customWidth="1"/>
  </cols>
  <sheetData>
    <row r="1" spans="1:8" s="1" customFormat="1" ht="44.25" customHeight="1">
      <c r="A1" s="41" t="s">
        <v>11</v>
      </c>
      <c r="B1" s="41"/>
      <c r="C1" s="41"/>
      <c r="D1" s="41"/>
      <c r="E1" s="41"/>
      <c r="F1" s="41"/>
      <c r="G1" s="41"/>
      <c r="H1" s="41"/>
    </row>
    <row r="2" spans="1:8" s="2" customFormat="1" ht="78.75" customHeight="1">
      <c r="A2" s="4" t="s">
        <v>12</v>
      </c>
      <c r="B2" s="4" t="s">
        <v>0</v>
      </c>
      <c r="C2" s="4" t="s">
        <v>13</v>
      </c>
      <c r="D2" s="4" t="s">
        <v>10</v>
      </c>
      <c r="E2" s="4" t="s">
        <v>1</v>
      </c>
      <c r="F2" s="5" t="s">
        <v>14</v>
      </c>
      <c r="G2" s="6" t="s">
        <v>8</v>
      </c>
      <c r="H2" s="4" t="s">
        <v>15</v>
      </c>
    </row>
    <row r="3" spans="1:8" s="1" customFormat="1" ht="24.95" customHeight="1">
      <c r="A3" s="7">
        <v>1</v>
      </c>
      <c r="B3" s="8" t="s">
        <v>17</v>
      </c>
      <c r="C3" s="7">
        <v>7.43</v>
      </c>
      <c r="D3" s="15">
        <v>1.89</v>
      </c>
      <c r="E3" s="15">
        <f>C3/D3</f>
        <v>3.9312169312169312</v>
      </c>
      <c r="F3" s="7">
        <v>108.39</v>
      </c>
      <c r="G3" s="16">
        <f>F3-100-E3</f>
        <v>4.4587830687830694</v>
      </c>
      <c r="H3" s="7">
        <v>3</v>
      </c>
    </row>
    <row r="4" spans="1:8" s="1" customFormat="1" ht="24.95" customHeight="1">
      <c r="A4" s="7">
        <v>2</v>
      </c>
      <c r="B4" s="8" t="s">
        <v>18</v>
      </c>
      <c r="C4" s="7">
        <v>406.32</v>
      </c>
      <c r="D4" s="15">
        <v>122.37</v>
      </c>
      <c r="E4" s="15">
        <f>C4/D4</f>
        <v>3.3204216719784259</v>
      </c>
      <c r="F4" s="7">
        <v>103.5</v>
      </c>
      <c r="G4" s="16">
        <f>F4-100-E4</f>
        <v>0.17957832802157414</v>
      </c>
      <c r="H4" s="7">
        <v>2</v>
      </c>
    </row>
    <row r="5" spans="1:8" s="1" customFormat="1" ht="24.95" customHeight="1">
      <c r="A5" s="9">
        <v>3</v>
      </c>
      <c r="B5" s="10" t="s">
        <v>19</v>
      </c>
      <c r="C5" s="34">
        <v>1769.43</v>
      </c>
      <c r="D5" s="17">
        <v>474.83</v>
      </c>
      <c r="E5" s="17">
        <f>C5/D5</f>
        <v>3.7264494661247185</v>
      </c>
      <c r="F5" s="9">
        <v>102.46</v>
      </c>
      <c r="G5" s="23">
        <f>F5-100-E5</f>
        <v>-1.2664494661247248</v>
      </c>
      <c r="H5" s="9">
        <v>5</v>
      </c>
    </row>
    <row r="6" spans="1:8" s="1" customFormat="1" ht="24.95" customHeight="1">
      <c r="A6" s="9">
        <v>4</v>
      </c>
      <c r="B6" s="10" t="s">
        <v>20</v>
      </c>
      <c r="C6" s="9">
        <v>14.7</v>
      </c>
      <c r="D6" s="17">
        <v>3.89</v>
      </c>
      <c r="E6" s="17">
        <f>C6/D6</f>
        <v>3.7789203084832903</v>
      </c>
      <c r="F6" s="9">
        <v>101.67</v>
      </c>
      <c r="G6" s="23">
        <f>F6-100-E6</f>
        <v>-2.1089203084832886</v>
      </c>
      <c r="H6" s="9">
        <v>1</v>
      </c>
    </row>
    <row r="7" spans="1:8" s="1" customFormat="1" ht="24.95" customHeight="1">
      <c r="A7" s="9">
        <v>5</v>
      </c>
      <c r="B7" s="10" t="s">
        <v>21</v>
      </c>
      <c r="C7" s="9">
        <v>2496.7600000000002</v>
      </c>
      <c r="D7" s="17">
        <v>653.03</v>
      </c>
      <c r="E7" s="17">
        <f>C7/D7</f>
        <v>3.8233465537571019</v>
      </c>
      <c r="F7" s="9">
        <v>101.64</v>
      </c>
      <c r="G7" s="23">
        <f>F7-100-E7</f>
        <v>-2.1833465537571013</v>
      </c>
      <c r="H7" s="9">
        <v>6</v>
      </c>
    </row>
    <row r="8" spans="1:8" s="1" customFormat="1" ht="24.95" customHeight="1">
      <c r="A8" s="9">
        <v>6</v>
      </c>
      <c r="B8" s="10" t="s">
        <v>22</v>
      </c>
      <c r="C8" s="9">
        <v>2165.0700000000002</v>
      </c>
      <c r="D8" s="17">
        <v>555.03</v>
      </c>
      <c r="E8" s="17">
        <f>C8/D8</f>
        <v>3.9008161720988062</v>
      </c>
      <c r="F8" s="9">
        <v>99.14</v>
      </c>
      <c r="G8" s="23">
        <f>F8-100-E8</f>
        <v>-4.7608161720988056</v>
      </c>
      <c r="H8" s="9">
        <v>4</v>
      </c>
    </row>
    <row r="9" spans="1:8" s="1" customFormat="1" ht="24.95" customHeight="1">
      <c r="A9" s="9">
        <v>7</v>
      </c>
      <c r="B9" s="10" t="s">
        <v>23</v>
      </c>
      <c r="C9" s="9">
        <v>1463.01</v>
      </c>
      <c r="D9" s="17">
        <v>325.27</v>
      </c>
      <c r="E9" s="17">
        <f>C9/D9</f>
        <v>4.497832569865035</v>
      </c>
      <c r="F9" s="9">
        <v>99.06</v>
      </c>
      <c r="G9" s="23">
        <f>F9-100-E9</f>
        <v>-5.4378325698650327</v>
      </c>
      <c r="H9" s="9">
        <v>9</v>
      </c>
    </row>
    <row r="10" spans="1:8" s="1" customFormat="1" ht="24.95" customHeight="1">
      <c r="A10" s="24">
        <v>8</v>
      </c>
      <c r="B10" s="25" t="s">
        <v>24</v>
      </c>
      <c r="C10" s="28">
        <v>218.89</v>
      </c>
      <c r="D10" s="26">
        <v>41.74</v>
      </c>
      <c r="E10" s="26">
        <f>C10/D10</f>
        <v>5.2441303306181117</v>
      </c>
      <c r="F10" s="24">
        <v>94.46</v>
      </c>
      <c r="G10" s="27">
        <f>F10-100-E10</f>
        <v>-10.784130330618119</v>
      </c>
      <c r="H10" s="24">
        <v>7</v>
      </c>
    </row>
    <row r="11" spans="1:8" s="1" customFormat="1" ht="24.95" customHeight="1">
      <c r="A11" s="24">
        <v>9</v>
      </c>
      <c r="B11" s="25" t="s">
        <v>25</v>
      </c>
      <c r="C11" s="28">
        <v>2022.11</v>
      </c>
      <c r="D11" s="26">
        <v>381.93</v>
      </c>
      <c r="E11" s="26">
        <f>C11/D11</f>
        <v>5.2944518629068149</v>
      </c>
      <c r="F11" s="24">
        <v>94.51</v>
      </c>
      <c r="G11" s="27">
        <f>F11-100-E11</f>
        <v>-10.78445186290681</v>
      </c>
      <c r="H11" s="24">
        <v>8</v>
      </c>
    </row>
    <row r="12" spans="1:8" s="1" customFormat="1" ht="24.95" customHeight="1">
      <c r="A12" s="24">
        <v>10</v>
      </c>
      <c r="B12" s="25" t="s">
        <v>26</v>
      </c>
      <c r="C12" s="24">
        <v>1906.48</v>
      </c>
      <c r="D12" s="26">
        <v>301.81</v>
      </c>
      <c r="E12" s="26">
        <f>C12/D12</f>
        <v>6.3168218415559458</v>
      </c>
      <c r="F12" s="24">
        <v>94.32</v>
      </c>
      <c r="G12" s="27">
        <f>F12-100-E12</f>
        <v>-11.996821841555953</v>
      </c>
      <c r="H12" s="24">
        <v>11</v>
      </c>
    </row>
    <row r="13" spans="1:8" s="1" customFormat="1" ht="24.95" customHeight="1">
      <c r="A13" s="24">
        <v>11</v>
      </c>
      <c r="B13" s="25" t="s">
        <v>27</v>
      </c>
      <c r="C13" s="24">
        <v>224.23</v>
      </c>
      <c r="D13" s="26">
        <v>39.020000000000003</v>
      </c>
      <c r="E13" s="26">
        <f>C13/D13</f>
        <v>5.7465402357765241</v>
      </c>
      <c r="F13" s="24">
        <v>92.87</v>
      </c>
      <c r="G13" s="27">
        <f>F13-100-E13</f>
        <v>-12.87654023577652</v>
      </c>
      <c r="H13" s="24">
        <v>10</v>
      </c>
    </row>
    <row r="14" spans="1:8" s="1" customFormat="1" ht="24.95" customHeight="1">
      <c r="A14" s="24">
        <v>12</v>
      </c>
      <c r="B14" s="25" t="s">
        <v>28</v>
      </c>
      <c r="C14" s="28">
        <v>418.81</v>
      </c>
      <c r="D14" s="26">
        <v>54.14</v>
      </c>
      <c r="E14" s="26">
        <f>C14/D14</f>
        <v>7.7356852604359068</v>
      </c>
      <c r="F14" s="24">
        <v>93.92</v>
      </c>
      <c r="G14" s="27">
        <f>F14-100-E14</f>
        <v>-13.815685260435906</v>
      </c>
      <c r="H14" s="24">
        <v>13</v>
      </c>
    </row>
    <row r="15" spans="1:8" s="1" customFormat="1" ht="24.95" customHeight="1">
      <c r="A15" s="29">
        <v>13</v>
      </c>
      <c r="B15" s="30" t="s">
        <v>29</v>
      </c>
      <c r="C15" s="33">
        <f>1008.84-55.72</f>
        <v>953.12</v>
      </c>
      <c r="D15" s="31">
        <v>138.75</v>
      </c>
      <c r="E15" s="31">
        <f>C15/D15</f>
        <v>6.8693333333333335</v>
      </c>
      <c r="F15" s="29">
        <v>91.25</v>
      </c>
      <c r="G15" s="32">
        <f>F15-100-E15</f>
        <v>-15.619333333333334</v>
      </c>
      <c r="H15" s="29">
        <v>12</v>
      </c>
    </row>
    <row r="16" spans="1:8" s="1" customFormat="1" ht="24.95" customHeight="1">
      <c r="A16" s="29">
        <v>14</v>
      </c>
      <c r="B16" s="30" t="s">
        <v>16</v>
      </c>
      <c r="C16" s="29">
        <f>1545.76-67.78-48.85</f>
        <v>1429.13</v>
      </c>
      <c r="D16" s="31">
        <v>181.79</v>
      </c>
      <c r="E16" s="31">
        <f>C16/D16</f>
        <v>7.8614335221959415</v>
      </c>
      <c r="F16" s="29">
        <v>87.45</v>
      </c>
      <c r="G16" s="32">
        <f>F16-100-E16</f>
        <v>-20.411433522195939</v>
      </c>
      <c r="H16" s="29">
        <v>14</v>
      </c>
    </row>
    <row r="17" spans="1:8" s="1" customFormat="1" ht="36" customHeight="1">
      <c r="A17" s="18"/>
      <c r="B17" s="20" t="s">
        <v>2</v>
      </c>
      <c r="C17" s="22">
        <f>SUM(C3:C16)</f>
        <v>15495.490000000002</v>
      </c>
      <c r="D17" s="19">
        <f>SUM(D3:D16)</f>
        <v>3275.4899999999993</v>
      </c>
      <c r="E17" s="19">
        <f t="shared" ref="E17" si="0">C17/D17</f>
        <v>4.7307395229416072</v>
      </c>
      <c r="F17" s="19">
        <f>SUM(F3:F16)/14</f>
        <v>97.474285714285728</v>
      </c>
      <c r="G17" s="19">
        <f t="shared" ref="G17" si="1">F17-100-E17</f>
        <v>-7.2564538086558796</v>
      </c>
      <c r="H17" s="21"/>
    </row>
    <row r="18" spans="1:8" s="1" customFormat="1" ht="17.25" customHeight="1">
      <c r="A18" s="11"/>
      <c r="B18" s="12"/>
      <c r="C18" s="13"/>
      <c r="D18" s="14"/>
      <c r="E18" s="13"/>
      <c r="F18" s="13"/>
      <c r="G18" s="13"/>
      <c r="H18" s="13"/>
    </row>
    <row r="19" spans="1:8" ht="21.75" customHeight="1">
      <c r="A19" s="39" t="s">
        <v>9</v>
      </c>
      <c r="B19" s="40"/>
      <c r="C19" s="40"/>
      <c r="D19" s="40"/>
      <c r="E19" s="40"/>
      <c r="F19" s="40"/>
    </row>
    <row r="20" spans="1:8" ht="21.75" customHeight="1"/>
    <row r="21" spans="1:8" ht="16.5" customHeight="1">
      <c r="A21" s="42" t="s">
        <v>7</v>
      </c>
      <c r="B21" s="42"/>
      <c r="C21" s="35" t="s">
        <v>3</v>
      </c>
    </row>
    <row r="22" spans="1:8" ht="15" customHeight="1">
      <c r="A22" s="42"/>
      <c r="B22" s="42"/>
      <c r="C22" s="36" t="s">
        <v>4</v>
      </c>
    </row>
    <row r="23" spans="1:8" ht="17.25" customHeight="1">
      <c r="A23" s="42"/>
      <c r="B23" s="42"/>
      <c r="C23" s="37" t="s">
        <v>5</v>
      </c>
    </row>
    <row r="24" spans="1:8" ht="23.25" customHeight="1">
      <c r="A24" s="42"/>
      <c r="B24" s="42"/>
      <c r="C24" s="38" t="s">
        <v>6</v>
      </c>
    </row>
    <row r="26" spans="1:8" ht="11.45" customHeight="1">
      <c r="F26" s="3"/>
    </row>
    <row r="27" spans="1:8" ht="11.45" customHeight="1">
      <c r="F27" s="3"/>
    </row>
    <row r="28" spans="1:8" ht="11.45" customHeight="1">
      <c r="F28" s="3"/>
    </row>
  </sheetData>
  <sortState ref="B3:H16">
    <sortCondition descending="1" ref="G3:G16"/>
  </sortState>
  <mergeCells count="2">
    <mergeCell ref="A1:H1"/>
    <mergeCell ref="A21:B24"/>
  </mergeCells>
  <pageMargins left="0.16916666666666666" right="0.37916666666666665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2017-03-21T11:50:10Z</dcterms:modified>
</cp:coreProperties>
</file>