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chenkovi\Documents\Для сайта\на 01.01.2025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TDSheet!$A$5:$M$39</definedName>
  </definedNames>
  <calcPr calcId="152511" refMode="R1C1"/>
</workbook>
</file>

<file path=xl/calcChain.xml><?xml version="1.0" encoding="utf-8"?>
<calcChain xmlns="http://schemas.openxmlformats.org/spreadsheetml/2006/main">
  <c r="L41" i="1" l="1"/>
  <c r="K41" i="1"/>
  <c r="J41" i="1"/>
  <c r="I41" i="1"/>
  <c r="F41" i="1"/>
  <c r="G41" i="1"/>
  <c r="L11" i="1"/>
  <c r="I12" i="1"/>
  <c r="F31" i="1"/>
  <c r="H41" i="1"/>
  <c r="E41" i="1"/>
  <c r="D41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7" i="1"/>
  <c r="I8" i="1"/>
  <c r="I9" i="1"/>
  <c r="I10" i="1"/>
  <c r="I11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27" i="1"/>
  <c r="F26" i="1"/>
  <c r="F28" i="1"/>
  <c r="F29" i="1"/>
  <c r="F30" i="1"/>
  <c r="F32" i="1"/>
  <c r="F35" i="1"/>
  <c r="F36" i="1"/>
  <c r="F39" i="1"/>
  <c r="F37" i="1"/>
  <c r="F33" i="1"/>
  <c r="F34" i="1"/>
  <c r="F24" i="1"/>
  <c r="F38" i="1"/>
  <c r="F7" i="1"/>
</calcChain>
</file>

<file path=xl/sharedStrings.xml><?xml version="1.0" encoding="utf-8"?>
<sst xmlns="http://schemas.openxmlformats.org/spreadsheetml/2006/main" count="57" uniqueCount="57">
  <si>
    <t>Рейтинг районов на 01.01.2025 и на 01.01.2024</t>
  </si>
  <si>
    <t>Место на отчетную дату</t>
  </si>
  <si>
    <t>Наименование</t>
  </si>
  <si>
    <t>Начисления за период с 01.01.2024 по 31.12.2024, млн.руб.</t>
  </si>
  <si>
    <t>Оплата за период с 01.01.2024 по 31.12.2024, млн.руб.</t>
  </si>
  <si>
    <t>Процент оплаты за период с 01.01.2024 по 31.12.2024 (по п.1.2)</t>
  </si>
  <si>
    <t>Место на отчетную дату в прошлом году</t>
  </si>
  <si>
    <t>Дебиторская задолженность на 01.01.2025 без субсидий, млн.руб. п.1.2.</t>
  </si>
  <si>
    <t>Среднемесячное начисление в предыдущем году по п.1.2., млн.руб. (за 2024 г)</t>
  </si>
  <si>
    <t>Средний период задолженности на отчетную дату, месяцев</t>
  </si>
  <si>
    <t>Дебиторская задолженность на 01.01.2024 без субсидий, млн.руб. п.1.2.</t>
  </si>
  <si>
    <t>Среднемесячное начисление за год, предыдущий предыдущему, млн. руб. (за 2023 г) по п.1.2.</t>
  </si>
  <si>
    <t>Средний период задолженности на отчетную дату в прошлом году, месяцев</t>
  </si>
  <si>
    <t>ООО "ЖКС № 2 Пушкинского района"</t>
  </si>
  <si>
    <t>ООО "ЖКС №3 Красногвардейского района"</t>
  </si>
  <si>
    <t>ООО "ЖКС №3 Московского района"</t>
  </si>
  <si>
    <t>ООО "ЖКС №2 Петроградского района"</t>
  </si>
  <si>
    <t>ООО "ЖКС № 2 Выборгского района"</t>
  </si>
  <si>
    <t>ООО "ЖКС № 2 Калининского района"</t>
  </si>
  <si>
    <t>ООО "ЖКС № 1 Калининского района"</t>
  </si>
  <si>
    <t>ООО "ЖКС №2 Московского района"</t>
  </si>
  <si>
    <t>ООО "ЖКС № 4 Приморского района"</t>
  </si>
  <si>
    <t>ООО "ЖКС № 3 Приморского района"</t>
  </si>
  <si>
    <t>ООО "ЖКС № 1 Приморского района"</t>
  </si>
  <si>
    <t>ООО "ЖКС №2 Фрунзенского района"</t>
  </si>
  <si>
    <t>ООО "ЖКС №3 Калининского района"</t>
  </si>
  <si>
    <t>ООО "ЖКС №1 Василеостровского района"</t>
  </si>
  <si>
    <t>ООО "ЖКС № 1 Невского района"</t>
  </si>
  <si>
    <t>ООО "ЖКС № 2 Красногвардейского района"</t>
  </si>
  <si>
    <t>ООО "ЖКС № 1 Фрунзенского района"</t>
  </si>
  <si>
    <t>ООО "ЖКС Кронштадтского района"</t>
  </si>
  <si>
    <t>ООО "ЖКС №1 Красногвардейского района"</t>
  </si>
  <si>
    <t>ООО "ЖКС № 2 Кировского района"</t>
  </si>
  <si>
    <t>ООО "ЖКС № 2 Приморского района"</t>
  </si>
  <si>
    <t>ООО "ЖКС №1 Петроградского района"</t>
  </si>
  <si>
    <t>ООО "ЖКС № 3 Кировского района"</t>
  </si>
  <si>
    <t>ООО "ЖКС №1 Красносельского района"</t>
  </si>
  <si>
    <t>ООО "ЖКС №1 Московского района"</t>
  </si>
  <si>
    <t>ООО "ЖКС №2 Красносельского района"</t>
  </si>
  <si>
    <t>ООО  "ЖКС № 2 Невского района"</t>
  </si>
  <si>
    <t>ООО "ЖКС №1 Выборгского района"</t>
  </si>
  <si>
    <t>ООО " ЖКС № 1 Пушкинского района"</t>
  </si>
  <si>
    <t>ООО "ЖКС № 2 Колпинского района"</t>
  </si>
  <si>
    <t>ООО "ЖКС №1 Кировского района"</t>
  </si>
  <si>
    <t>ООО "ЖКС № 1 Колпинского района"</t>
  </si>
  <si>
    <t>ООО "ЖКС № 4 Центрального района"</t>
  </si>
  <si>
    <t>ГУПРЭП "Прогресс"</t>
  </si>
  <si>
    <t>по среднему периоду задолженности</t>
  </si>
  <si>
    <t>5=3/4</t>
  </si>
  <si>
    <t>8=7/6*100</t>
  </si>
  <si>
    <t>11=9/10</t>
  </si>
  <si>
    <t>Оценка работы ЖКС с дебиторской задолженностью</t>
  </si>
  <si>
    <t>отлично</t>
  </si>
  <si>
    <t>хорошо</t>
  </si>
  <si>
    <t>удовлетворительно</t>
  </si>
  <si>
    <t>неудовлетворительно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</si>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</sst>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г&quot;"/>
  </numFmts>
  <fonts count="8" x14ac:knownFonts="1">
    <font>
      <sz val="8"/>
      <name val="Arial"/>
    </font>
    <font>
      <b/>
      <sz val="12"/>
      <name val="Arial"/>
      <family val="2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1" fontId="7" fillId="6" borderId="13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center" vertical="center" wrapText="1"/>
    </xf>
    <xf numFmtId="2" fontId="6" fillId="6" borderId="6" xfId="0" applyNumberFormat="1" applyFont="1" applyFill="1" applyBorder="1" applyAlignment="1">
      <alignment horizontal="center" vertical="center" wrapText="1"/>
    </xf>
    <xf numFmtId="1" fontId="4" fillId="6" borderId="14" xfId="0" applyNumberFormat="1" applyFont="1" applyFill="1" applyBorder="1" applyAlignment="1">
      <alignment horizontal="center" vertical="center" wrapText="1"/>
    </xf>
    <xf numFmtId="1" fontId="7" fillId="6" borderId="15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1" fontId="4" fillId="6" borderId="16" xfId="0" applyNumberFormat="1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2" fontId="7" fillId="3" borderId="1" xfId="0" applyNumberFormat="1" applyFont="1" applyFill="1" applyBorder="1" applyAlignment="1">
      <alignment horizontal="center" vertical="center"/>
    </xf>
    <xf numFmtId="1" fontId="4" fillId="3" borderId="16" xfId="0" applyNumberFormat="1" applyFont="1" applyFill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1" fontId="4" fillId="5" borderId="16" xfId="0" applyNumberFormat="1" applyFont="1" applyFill="1" applyBorder="1" applyAlignment="1">
      <alignment horizontal="center" vertical="center" wrapText="1"/>
    </xf>
    <xf numFmtId="1" fontId="7" fillId="5" borderId="13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center" wrapText="1"/>
    </xf>
    <xf numFmtId="1" fontId="4" fillId="2" borderId="16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" fontId="4" fillId="2" borderId="1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M46"/>
  <sheetViews>
    <sheetView tabSelected="1" workbookViewId="0">
      <selection activeCell="R12" sqref="R12"/>
    </sheetView>
  </sheetViews>
  <sheetFormatPr defaultColWidth="10.1640625" defaultRowHeight="11.45" customHeight="1" x14ac:dyDescent="0.2"/>
  <cols>
    <col min="1" max="1" width="1.5" style="1" customWidth="1"/>
    <col min="2" max="2" width="9.5" style="1" customWidth="1"/>
    <col min="3" max="3" width="45.83203125" style="1" customWidth="1"/>
    <col min="4" max="4" width="16.33203125" style="1" customWidth="1"/>
    <col min="5" max="5" width="18.1640625" style="1" customWidth="1"/>
    <col min="6" max="8" width="16.33203125" style="1" customWidth="1"/>
    <col min="9" max="9" width="13.83203125" style="1" customWidth="1"/>
    <col min="10" max="10" width="16.33203125" style="1" customWidth="1"/>
    <col min="11" max="11" width="21.5" style="1" customWidth="1"/>
    <col min="12" max="12" width="18.5" style="1" customWidth="1"/>
    <col min="13" max="13" width="12.1640625" style="1" customWidth="1"/>
  </cols>
  <sheetData>
    <row r="2" spans="2:13" s="1" customFormat="1" ht="15.95" customHeight="1" x14ac:dyDescent="0.25"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2:13" ht="11.1" customHeight="1" thickBot="1" x14ac:dyDescent="0.25">
      <c r="B3" s="5"/>
      <c r="D3" s="61" t="s">
        <v>47</v>
      </c>
      <c r="E3" s="61"/>
      <c r="F3" s="61"/>
      <c r="G3" s="61"/>
      <c r="H3" s="61"/>
      <c r="I3" s="61"/>
    </row>
    <row r="4" spans="2:13" s="2" customFormat="1" ht="21.95" customHeight="1" x14ac:dyDescent="0.2">
      <c r="B4" s="66" t="s">
        <v>1</v>
      </c>
      <c r="C4" s="62" t="s">
        <v>2</v>
      </c>
      <c r="D4" s="68">
        <v>2025</v>
      </c>
      <c r="E4" s="68"/>
      <c r="F4" s="68"/>
      <c r="G4" s="62" t="s">
        <v>3</v>
      </c>
      <c r="H4" s="62" t="s">
        <v>4</v>
      </c>
      <c r="I4" s="62" t="s">
        <v>5</v>
      </c>
      <c r="J4" s="68">
        <v>2024</v>
      </c>
      <c r="K4" s="68"/>
      <c r="L4" s="68"/>
      <c r="M4" s="64" t="s">
        <v>6</v>
      </c>
    </row>
    <row r="5" spans="2:13" s="3" customFormat="1" ht="78" customHeight="1" thickBot="1" x14ac:dyDescent="0.25">
      <c r="B5" s="67"/>
      <c r="C5" s="63"/>
      <c r="D5" s="13" t="s">
        <v>7</v>
      </c>
      <c r="E5" s="13" t="s">
        <v>8</v>
      </c>
      <c r="F5" s="13" t="s">
        <v>9</v>
      </c>
      <c r="G5" s="63"/>
      <c r="H5" s="63"/>
      <c r="I5" s="63"/>
      <c r="J5" s="13" t="s">
        <v>10</v>
      </c>
      <c r="K5" s="13" t="s">
        <v>11</v>
      </c>
      <c r="L5" s="13" t="s">
        <v>12</v>
      </c>
      <c r="M5" s="65"/>
    </row>
    <row r="6" spans="2:13" s="3" customFormat="1" ht="16.5" customHeight="1" thickBot="1" x14ac:dyDescent="0.25">
      <c r="B6" s="10">
        <v>1</v>
      </c>
      <c r="C6" s="11">
        <v>2</v>
      </c>
      <c r="D6" s="11">
        <v>3</v>
      </c>
      <c r="E6" s="11">
        <v>4</v>
      </c>
      <c r="F6" s="11" t="s">
        <v>48</v>
      </c>
      <c r="G6" s="11">
        <v>6</v>
      </c>
      <c r="H6" s="11">
        <v>7</v>
      </c>
      <c r="I6" s="11" t="s">
        <v>49</v>
      </c>
      <c r="J6" s="11">
        <v>9</v>
      </c>
      <c r="K6" s="11">
        <v>10</v>
      </c>
      <c r="L6" s="11" t="s">
        <v>50</v>
      </c>
      <c r="M6" s="12">
        <v>12</v>
      </c>
    </row>
    <row r="7" spans="2:13" s="1" customFormat="1" ht="21.95" customHeight="1" x14ac:dyDescent="0.2">
      <c r="B7" s="14">
        <v>1</v>
      </c>
      <c r="C7" s="15" t="s">
        <v>14</v>
      </c>
      <c r="D7" s="16">
        <v>0.01</v>
      </c>
      <c r="E7" s="16">
        <v>0.27</v>
      </c>
      <c r="F7" s="17">
        <f t="shared" ref="F7:F39" si="0">D7/E7</f>
        <v>3.7037037037037035E-2</v>
      </c>
      <c r="G7" s="16">
        <v>3.26</v>
      </c>
      <c r="H7" s="16">
        <v>4.03</v>
      </c>
      <c r="I7" s="17">
        <f>H7/G7*100</f>
        <v>123.61963190184051</v>
      </c>
      <c r="J7" s="16">
        <v>0.78</v>
      </c>
      <c r="K7" s="16">
        <v>0.06</v>
      </c>
      <c r="L7" s="17">
        <f>J7/K7</f>
        <v>13.000000000000002</v>
      </c>
      <c r="M7" s="18"/>
    </row>
    <row r="8" spans="2:13" s="1" customFormat="1" ht="12" customHeight="1" x14ac:dyDescent="0.2">
      <c r="B8" s="19">
        <v>2</v>
      </c>
      <c r="C8" s="20" t="s">
        <v>15</v>
      </c>
      <c r="D8" s="21">
        <v>0.06</v>
      </c>
      <c r="E8" s="21">
        <v>0.08</v>
      </c>
      <c r="F8" s="22">
        <f t="shared" si="0"/>
        <v>0.75</v>
      </c>
      <c r="G8" s="21">
        <v>0.92</v>
      </c>
      <c r="H8" s="21">
        <v>0.86</v>
      </c>
      <c r="I8" s="22">
        <f t="shared" ref="I8:I39" si="1">H8/G8*100</f>
        <v>93.478260869565204</v>
      </c>
      <c r="J8" s="21"/>
      <c r="K8" s="21">
        <v>0.01</v>
      </c>
      <c r="L8" s="22">
        <f t="shared" ref="L8:L40" si="2">J8/K8</f>
        <v>0</v>
      </c>
      <c r="M8" s="23"/>
    </row>
    <row r="9" spans="2:13" s="1" customFormat="1" ht="12" customHeight="1" x14ac:dyDescent="0.2">
      <c r="B9" s="14">
        <v>3</v>
      </c>
      <c r="C9" s="20" t="s">
        <v>16</v>
      </c>
      <c r="D9" s="21">
        <v>0.33</v>
      </c>
      <c r="E9" s="21">
        <v>0.43</v>
      </c>
      <c r="F9" s="22">
        <f t="shared" si="0"/>
        <v>0.76744186046511631</v>
      </c>
      <c r="G9" s="21">
        <v>5.0999999999999996</v>
      </c>
      <c r="H9" s="21">
        <v>6.73</v>
      </c>
      <c r="I9" s="22">
        <f t="shared" si="1"/>
        <v>131.9607843137255</v>
      </c>
      <c r="J9" s="21">
        <v>1.95</v>
      </c>
      <c r="K9" s="21">
        <v>0.3</v>
      </c>
      <c r="L9" s="22">
        <f t="shared" si="2"/>
        <v>6.5</v>
      </c>
      <c r="M9" s="23">
        <v>25</v>
      </c>
    </row>
    <row r="10" spans="2:13" s="1" customFormat="1" ht="12" customHeight="1" x14ac:dyDescent="0.2">
      <c r="B10" s="19">
        <v>4</v>
      </c>
      <c r="C10" s="20" t="s">
        <v>17</v>
      </c>
      <c r="D10" s="21">
        <v>2.72</v>
      </c>
      <c r="E10" s="21">
        <v>3.47</v>
      </c>
      <c r="F10" s="22">
        <f t="shared" si="0"/>
        <v>0.78386167146974062</v>
      </c>
      <c r="G10" s="21">
        <v>41.63</v>
      </c>
      <c r="H10" s="21">
        <v>52.98</v>
      </c>
      <c r="I10" s="22">
        <f t="shared" si="1"/>
        <v>127.26399231323565</v>
      </c>
      <c r="J10" s="21">
        <v>14.06</v>
      </c>
      <c r="K10" s="21">
        <v>10.26</v>
      </c>
      <c r="L10" s="22">
        <f t="shared" si="2"/>
        <v>1.3703703703703705</v>
      </c>
      <c r="M10" s="23">
        <v>7</v>
      </c>
    </row>
    <row r="11" spans="2:13" s="1" customFormat="1" ht="12" customHeight="1" x14ac:dyDescent="0.2">
      <c r="B11" s="14">
        <v>5</v>
      </c>
      <c r="C11" s="20" t="s">
        <v>18</v>
      </c>
      <c r="D11" s="21">
        <v>34.51</v>
      </c>
      <c r="E11" s="21">
        <v>43.46</v>
      </c>
      <c r="F11" s="22">
        <f t="shared" si="0"/>
        <v>0.79406350667280257</v>
      </c>
      <c r="G11" s="21">
        <v>521.52</v>
      </c>
      <c r="H11" s="21">
        <v>527.39</v>
      </c>
      <c r="I11" s="22">
        <f t="shared" si="1"/>
        <v>101.12555606688143</v>
      </c>
      <c r="J11" s="21">
        <v>40.39</v>
      </c>
      <c r="K11" s="21">
        <v>43.54</v>
      </c>
      <c r="L11" s="22">
        <f>J11/K11</f>
        <v>0.92765273311897112</v>
      </c>
      <c r="M11" s="23">
        <v>3</v>
      </c>
    </row>
    <row r="12" spans="2:13" s="1" customFormat="1" ht="12" customHeight="1" x14ac:dyDescent="0.2">
      <c r="B12" s="19">
        <v>6</v>
      </c>
      <c r="C12" s="20" t="s">
        <v>19</v>
      </c>
      <c r="D12" s="21">
        <v>82.98</v>
      </c>
      <c r="E12" s="21">
        <v>85.02</v>
      </c>
      <c r="F12" s="22">
        <f t="shared" si="0"/>
        <v>0.97600564573041648</v>
      </c>
      <c r="G12" s="21">
        <v>1020.29</v>
      </c>
      <c r="H12" s="21">
        <v>1056.72</v>
      </c>
      <c r="I12" s="22">
        <f>H12/G12*100</f>
        <v>103.57055347009185</v>
      </c>
      <c r="J12" s="21">
        <v>119.41</v>
      </c>
      <c r="K12" s="21">
        <v>87.25</v>
      </c>
      <c r="L12" s="22">
        <f t="shared" si="2"/>
        <v>1.3685959885386818</v>
      </c>
      <c r="M12" s="23">
        <v>6</v>
      </c>
    </row>
    <row r="13" spans="2:13" s="1" customFormat="1" ht="12" customHeight="1" x14ac:dyDescent="0.2">
      <c r="B13" s="14">
        <v>7</v>
      </c>
      <c r="C13" s="20" t="s">
        <v>20</v>
      </c>
      <c r="D13" s="21">
        <v>7.0000000000000007E-2</v>
      </c>
      <c r="E13" s="21">
        <v>7.0000000000000007E-2</v>
      </c>
      <c r="F13" s="22">
        <f t="shared" si="0"/>
        <v>1</v>
      </c>
      <c r="G13" s="21">
        <v>0.82</v>
      </c>
      <c r="H13" s="21">
        <v>0.77</v>
      </c>
      <c r="I13" s="22">
        <f t="shared" si="1"/>
        <v>93.902439024390247</v>
      </c>
      <c r="J13" s="21">
        <v>0.03</v>
      </c>
      <c r="K13" s="21">
        <v>0.02</v>
      </c>
      <c r="L13" s="22">
        <f t="shared" si="2"/>
        <v>1.5</v>
      </c>
      <c r="M13" s="23">
        <v>12</v>
      </c>
    </row>
    <row r="14" spans="2:13" s="1" customFormat="1" ht="12" customHeight="1" x14ac:dyDescent="0.2">
      <c r="B14" s="19">
        <v>8</v>
      </c>
      <c r="C14" s="20" t="s">
        <v>21</v>
      </c>
      <c r="D14" s="21">
        <v>36.68</v>
      </c>
      <c r="E14" s="21">
        <v>31.43</v>
      </c>
      <c r="F14" s="22">
        <f t="shared" si="0"/>
        <v>1.1670378619153674</v>
      </c>
      <c r="G14" s="21">
        <v>377.17</v>
      </c>
      <c r="H14" s="21">
        <v>381.59</v>
      </c>
      <c r="I14" s="22">
        <f t="shared" si="1"/>
        <v>101.17188535673567</v>
      </c>
      <c r="J14" s="21">
        <v>41.1</v>
      </c>
      <c r="K14" s="21">
        <v>37.29</v>
      </c>
      <c r="L14" s="22">
        <f t="shared" si="2"/>
        <v>1.1021721641190669</v>
      </c>
      <c r="M14" s="23">
        <v>4</v>
      </c>
    </row>
    <row r="15" spans="2:13" s="1" customFormat="1" ht="12" customHeight="1" x14ac:dyDescent="0.2">
      <c r="B15" s="14">
        <v>9</v>
      </c>
      <c r="C15" s="20" t="s">
        <v>22</v>
      </c>
      <c r="D15" s="21">
        <v>60.5</v>
      </c>
      <c r="E15" s="21">
        <v>45.9</v>
      </c>
      <c r="F15" s="22">
        <f t="shared" si="0"/>
        <v>1.318082788671024</v>
      </c>
      <c r="G15" s="21">
        <v>550.79999999999995</v>
      </c>
      <c r="H15" s="21">
        <v>572.05999999999995</v>
      </c>
      <c r="I15" s="22">
        <f t="shared" si="1"/>
        <v>103.85984023238926</v>
      </c>
      <c r="J15" s="21">
        <v>81.760000000000005</v>
      </c>
      <c r="K15" s="21">
        <v>46.84</v>
      </c>
      <c r="L15" s="22">
        <f t="shared" si="2"/>
        <v>1.7455166524338173</v>
      </c>
      <c r="M15" s="23">
        <v>11</v>
      </c>
    </row>
    <row r="16" spans="2:13" s="1" customFormat="1" ht="12" customHeight="1" x14ac:dyDescent="0.2">
      <c r="B16" s="19">
        <v>10</v>
      </c>
      <c r="C16" s="20" t="s">
        <v>23</v>
      </c>
      <c r="D16" s="21">
        <v>43.44</v>
      </c>
      <c r="E16" s="21">
        <v>30.54</v>
      </c>
      <c r="F16" s="22">
        <f t="shared" si="0"/>
        <v>1.4223968565815324</v>
      </c>
      <c r="G16" s="21">
        <v>366.45</v>
      </c>
      <c r="H16" s="21">
        <v>381.64</v>
      </c>
      <c r="I16" s="22">
        <f t="shared" si="1"/>
        <v>104.14517669531995</v>
      </c>
      <c r="J16" s="21">
        <v>58.62</v>
      </c>
      <c r="K16" s="21">
        <v>36.14</v>
      </c>
      <c r="L16" s="22">
        <f t="shared" si="2"/>
        <v>1.6220254565578305</v>
      </c>
      <c r="M16" s="23">
        <v>9</v>
      </c>
    </row>
    <row r="17" spans="2:13" s="1" customFormat="1" ht="12" customHeight="1" x14ac:dyDescent="0.2">
      <c r="B17" s="14">
        <v>11</v>
      </c>
      <c r="C17" s="20" t="s">
        <v>24</v>
      </c>
      <c r="D17" s="21">
        <v>0.54</v>
      </c>
      <c r="E17" s="21">
        <v>0.32</v>
      </c>
      <c r="F17" s="22">
        <f t="shared" si="0"/>
        <v>1.6875</v>
      </c>
      <c r="G17" s="21">
        <v>3.86</v>
      </c>
      <c r="H17" s="21">
        <v>3.67</v>
      </c>
      <c r="I17" s="22">
        <f t="shared" si="1"/>
        <v>95.07772020725389</v>
      </c>
      <c r="J17" s="21">
        <v>0.35</v>
      </c>
      <c r="K17" s="21">
        <v>0.28000000000000003</v>
      </c>
      <c r="L17" s="22">
        <f t="shared" si="2"/>
        <v>1.2499999999999998</v>
      </c>
      <c r="M17" s="23">
        <v>5</v>
      </c>
    </row>
    <row r="18" spans="2:13" s="1" customFormat="1" ht="13.5" customHeight="1" x14ac:dyDescent="0.2">
      <c r="B18" s="19">
        <v>12</v>
      </c>
      <c r="C18" s="20" t="s">
        <v>25</v>
      </c>
      <c r="D18" s="21">
        <v>71.88</v>
      </c>
      <c r="E18" s="21">
        <v>37.46</v>
      </c>
      <c r="F18" s="22">
        <f t="shared" si="0"/>
        <v>1.9188467698878802</v>
      </c>
      <c r="G18" s="21">
        <v>449.53</v>
      </c>
      <c r="H18" s="21">
        <v>437.63</v>
      </c>
      <c r="I18" s="22">
        <f t="shared" si="1"/>
        <v>97.35279069250106</v>
      </c>
      <c r="J18" s="21">
        <v>59.99</v>
      </c>
      <c r="K18" s="21">
        <v>38.81</v>
      </c>
      <c r="L18" s="22">
        <f t="shared" si="2"/>
        <v>1.5457356351455811</v>
      </c>
      <c r="M18" s="23">
        <v>8</v>
      </c>
    </row>
    <row r="19" spans="2:13" s="1" customFormat="1" ht="13.5" customHeight="1" x14ac:dyDescent="0.2">
      <c r="B19" s="24">
        <v>13</v>
      </c>
      <c r="C19" s="25" t="s">
        <v>26</v>
      </c>
      <c r="D19" s="26">
        <v>1.21</v>
      </c>
      <c r="E19" s="26">
        <v>0.56000000000000005</v>
      </c>
      <c r="F19" s="27">
        <f t="shared" si="0"/>
        <v>2.1607142857142856</v>
      </c>
      <c r="G19" s="26">
        <v>6.7</v>
      </c>
      <c r="H19" s="26">
        <v>6.5</v>
      </c>
      <c r="I19" s="27">
        <f t="shared" si="1"/>
        <v>97.014925373134332</v>
      </c>
      <c r="J19" s="26">
        <v>1.01</v>
      </c>
      <c r="K19" s="26">
        <v>0.59</v>
      </c>
      <c r="L19" s="27">
        <f t="shared" si="2"/>
        <v>1.7118644067796611</v>
      </c>
      <c r="M19" s="28">
        <v>10</v>
      </c>
    </row>
    <row r="20" spans="2:13" s="1" customFormat="1" ht="13.5" customHeight="1" x14ac:dyDescent="0.2">
      <c r="B20" s="29">
        <v>14</v>
      </c>
      <c r="C20" s="25" t="s">
        <v>27</v>
      </c>
      <c r="D20" s="26">
        <v>162.68</v>
      </c>
      <c r="E20" s="26">
        <v>69.13</v>
      </c>
      <c r="F20" s="27">
        <f t="shared" si="0"/>
        <v>2.3532475047012875</v>
      </c>
      <c r="G20" s="26">
        <v>829.6</v>
      </c>
      <c r="H20" s="26">
        <v>844.58</v>
      </c>
      <c r="I20" s="27">
        <f t="shared" si="1"/>
        <v>101.80568948891032</v>
      </c>
      <c r="J20" s="26">
        <v>177.65</v>
      </c>
      <c r="K20" s="26">
        <v>74.819999999999993</v>
      </c>
      <c r="L20" s="27">
        <f t="shared" si="2"/>
        <v>2.3743651430098907</v>
      </c>
      <c r="M20" s="28">
        <v>13</v>
      </c>
    </row>
    <row r="21" spans="2:13" s="1" customFormat="1" ht="13.5" customHeight="1" x14ac:dyDescent="0.2">
      <c r="B21" s="24">
        <v>15</v>
      </c>
      <c r="C21" s="25" t="s">
        <v>28</v>
      </c>
      <c r="D21" s="26">
        <v>153.24</v>
      </c>
      <c r="E21" s="26">
        <v>62.61</v>
      </c>
      <c r="F21" s="27">
        <f t="shared" si="0"/>
        <v>2.4475323430761859</v>
      </c>
      <c r="G21" s="26">
        <v>751.28</v>
      </c>
      <c r="H21" s="26">
        <v>819.96</v>
      </c>
      <c r="I21" s="27">
        <f t="shared" si="1"/>
        <v>109.14173144500054</v>
      </c>
      <c r="J21" s="26">
        <v>221.92</v>
      </c>
      <c r="K21" s="26">
        <v>73.709999999999994</v>
      </c>
      <c r="L21" s="27">
        <f t="shared" si="2"/>
        <v>3.0107176773843443</v>
      </c>
      <c r="M21" s="28">
        <v>15</v>
      </c>
    </row>
    <row r="22" spans="2:13" s="1" customFormat="1" ht="13.5" customHeight="1" x14ac:dyDescent="0.2">
      <c r="B22" s="29">
        <v>16</v>
      </c>
      <c r="C22" s="25" t="s">
        <v>29</v>
      </c>
      <c r="D22" s="26">
        <v>0.89</v>
      </c>
      <c r="E22" s="26">
        <v>0.33</v>
      </c>
      <c r="F22" s="27">
        <f t="shared" si="0"/>
        <v>2.6969696969696968</v>
      </c>
      <c r="G22" s="26">
        <v>3.99</v>
      </c>
      <c r="H22" s="26">
        <v>11.4</v>
      </c>
      <c r="I22" s="27">
        <f t="shared" si="1"/>
        <v>285.71428571428572</v>
      </c>
      <c r="J22" s="26">
        <v>8.2899999999999991</v>
      </c>
      <c r="K22" s="26">
        <v>0.17</v>
      </c>
      <c r="L22" s="27">
        <f t="shared" si="2"/>
        <v>48.764705882352935</v>
      </c>
      <c r="M22" s="28">
        <v>31</v>
      </c>
    </row>
    <row r="23" spans="2:13" s="1" customFormat="1" ht="13.5" customHeight="1" x14ac:dyDescent="0.2">
      <c r="B23" s="24">
        <v>17</v>
      </c>
      <c r="C23" s="25" t="s">
        <v>30</v>
      </c>
      <c r="D23" s="26">
        <v>96.63</v>
      </c>
      <c r="E23" s="26">
        <v>34.020000000000003</v>
      </c>
      <c r="F23" s="27">
        <f t="shared" si="0"/>
        <v>2.8403880070546732</v>
      </c>
      <c r="G23" s="26">
        <v>408.24</v>
      </c>
      <c r="H23" s="26">
        <v>434.54</v>
      </c>
      <c r="I23" s="27">
        <f t="shared" si="1"/>
        <v>106.44228884969627</v>
      </c>
      <c r="J23" s="26">
        <v>122.93</v>
      </c>
      <c r="K23" s="26">
        <v>33.840000000000003</v>
      </c>
      <c r="L23" s="27">
        <f t="shared" si="2"/>
        <v>3.6326832151300237</v>
      </c>
      <c r="M23" s="28">
        <v>17</v>
      </c>
    </row>
    <row r="24" spans="2:13" s="1" customFormat="1" ht="13.5" customHeight="1" x14ac:dyDescent="0.2">
      <c r="B24" s="29">
        <v>18</v>
      </c>
      <c r="C24" s="30" t="s">
        <v>42</v>
      </c>
      <c r="D24" s="31">
        <v>172.11</v>
      </c>
      <c r="E24" s="31">
        <v>57.88</v>
      </c>
      <c r="F24" s="27">
        <f t="shared" si="0"/>
        <v>2.97356599861783</v>
      </c>
      <c r="G24" s="31">
        <v>694.55</v>
      </c>
      <c r="H24" s="31">
        <v>690.41</v>
      </c>
      <c r="I24" s="27">
        <f t="shared" si="1"/>
        <v>99.403930602548414</v>
      </c>
      <c r="J24" s="31">
        <v>167.98</v>
      </c>
      <c r="K24" s="31">
        <v>59.02</v>
      </c>
      <c r="L24" s="27">
        <f t="shared" si="2"/>
        <v>2.8461538461538458</v>
      </c>
      <c r="M24" s="32">
        <v>14</v>
      </c>
    </row>
    <row r="25" spans="2:13" s="1" customFormat="1" ht="13.5" customHeight="1" x14ac:dyDescent="0.2">
      <c r="B25" s="24">
        <v>19</v>
      </c>
      <c r="C25" s="25" t="s">
        <v>31</v>
      </c>
      <c r="D25" s="26">
        <v>114.55</v>
      </c>
      <c r="E25" s="26">
        <v>37.950000000000003</v>
      </c>
      <c r="F25" s="27">
        <f t="shared" si="0"/>
        <v>3.0184453227931485</v>
      </c>
      <c r="G25" s="26">
        <v>455.4</v>
      </c>
      <c r="H25" s="26">
        <v>544.03</v>
      </c>
      <c r="I25" s="27">
        <f t="shared" si="1"/>
        <v>119.46201141853317</v>
      </c>
      <c r="J25" s="26">
        <v>203.17</v>
      </c>
      <c r="K25" s="26">
        <v>39.869999999999997</v>
      </c>
      <c r="L25" s="27">
        <f t="shared" si="2"/>
        <v>5.0958113870077755</v>
      </c>
      <c r="M25" s="28">
        <v>21</v>
      </c>
    </row>
    <row r="26" spans="2:13" s="1" customFormat="1" ht="12" customHeight="1" x14ac:dyDescent="0.2">
      <c r="B26" s="33">
        <v>20</v>
      </c>
      <c r="C26" s="34" t="s">
        <v>33</v>
      </c>
      <c r="D26" s="35">
        <v>117.49</v>
      </c>
      <c r="E26" s="35">
        <v>32.54</v>
      </c>
      <c r="F26" s="36">
        <f t="shared" si="0"/>
        <v>3.6106330669944682</v>
      </c>
      <c r="G26" s="35">
        <v>390.44</v>
      </c>
      <c r="H26" s="35">
        <v>400</v>
      </c>
      <c r="I26" s="36">
        <f t="shared" si="1"/>
        <v>102.4485196188915</v>
      </c>
      <c r="J26" s="35">
        <v>127.05</v>
      </c>
      <c r="K26" s="35">
        <v>34.4</v>
      </c>
      <c r="L26" s="36">
        <f t="shared" si="2"/>
        <v>3.6933139534883721</v>
      </c>
      <c r="M26" s="37">
        <v>18</v>
      </c>
    </row>
    <row r="27" spans="2:13" s="1" customFormat="1" ht="12" customHeight="1" x14ac:dyDescent="0.2">
      <c r="B27" s="38">
        <v>21</v>
      </c>
      <c r="C27" s="34" t="s">
        <v>32</v>
      </c>
      <c r="D27" s="35">
        <v>0.37</v>
      </c>
      <c r="E27" s="35">
        <v>0.1</v>
      </c>
      <c r="F27" s="36">
        <f t="shared" si="0"/>
        <v>3.6999999999999997</v>
      </c>
      <c r="G27" s="35">
        <v>1.22</v>
      </c>
      <c r="H27" s="35">
        <v>1.06</v>
      </c>
      <c r="I27" s="36">
        <f t="shared" si="1"/>
        <v>86.885245901639351</v>
      </c>
      <c r="J27" s="35">
        <v>0.21</v>
      </c>
      <c r="K27" s="35">
        <v>5.12</v>
      </c>
      <c r="L27" s="36">
        <f t="shared" si="2"/>
        <v>4.1015625E-2</v>
      </c>
      <c r="M27" s="37">
        <v>1</v>
      </c>
    </row>
    <row r="28" spans="2:13" s="1" customFormat="1" ht="12" customHeight="1" x14ac:dyDescent="0.2">
      <c r="B28" s="33">
        <v>22</v>
      </c>
      <c r="C28" s="34" t="s">
        <v>34</v>
      </c>
      <c r="D28" s="35">
        <v>1.48</v>
      </c>
      <c r="E28" s="35">
        <v>0.39</v>
      </c>
      <c r="F28" s="36">
        <f t="shared" si="0"/>
        <v>3.7948717948717947</v>
      </c>
      <c r="G28" s="35">
        <v>4.72</v>
      </c>
      <c r="H28" s="35">
        <v>8.33</v>
      </c>
      <c r="I28" s="36">
        <f t="shared" si="1"/>
        <v>176.48305084745763</v>
      </c>
      <c r="J28" s="35">
        <v>5.08</v>
      </c>
      <c r="K28" s="35">
        <v>0.71</v>
      </c>
      <c r="L28" s="36">
        <f t="shared" si="2"/>
        <v>7.154929577464789</v>
      </c>
      <c r="M28" s="37">
        <v>26</v>
      </c>
    </row>
    <row r="29" spans="2:13" s="1" customFormat="1" ht="12" customHeight="1" x14ac:dyDescent="0.2">
      <c r="B29" s="38">
        <v>23</v>
      </c>
      <c r="C29" s="34" t="s">
        <v>35</v>
      </c>
      <c r="D29" s="35">
        <v>5.88</v>
      </c>
      <c r="E29" s="35">
        <v>1.47</v>
      </c>
      <c r="F29" s="36">
        <f t="shared" si="0"/>
        <v>4</v>
      </c>
      <c r="G29" s="35">
        <v>17.62</v>
      </c>
      <c r="H29" s="35">
        <v>17.52</v>
      </c>
      <c r="I29" s="36">
        <f t="shared" si="1"/>
        <v>99.432463110102148</v>
      </c>
      <c r="J29" s="35">
        <v>5.78</v>
      </c>
      <c r="K29" s="35">
        <v>1.56</v>
      </c>
      <c r="L29" s="36">
        <f t="shared" si="2"/>
        <v>3.7051282051282053</v>
      </c>
      <c r="M29" s="37">
        <v>19</v>
      </c>
    </row>
    <row r="30" spans="2:13" s="1" customFormat="1" ht="12" customHeight="1" x14ac:dyDescent="0.2">
      <c r="B30" s="33">
        <v>24</v>
      </c>
      <c r="C30" s="34" t="s">
        <v>36</v>
      </c>
      <c r="D30" s="35">
        <v>35.590000000000003</v>
      </c>
      <c r="E30" s="35">
        <v>8.83</v>
      </c>
      <c r="F30" s="36">
        <f t="shared" si="0"/>
        <v>4.0305775764439415</v>
      </c>
      <c r="G30" s="35">
        <v>105.91</v>
      </c>
      <c r="H30" s="35">
        <v>105.09</v>
      </c>
      <c r="I30" s="36">
        <f t="shared" si="1"/>
        <v>99.225757718817874</v>
      </c>
      <c r="J30" s="35">
        <v>34.770000000000003</v>
      </c>
      <c r="K30" s="35">
        <v>10.9</v>
      </c>
      <c r="L30" s="36">
        <f t="shared" si="2"/>
        <v>3.189908256880734</v>
      </c>
      <c r="M30" s="37">
        <v>16</v>
      </c>
    </row>
    <row r="31" spans="2:13" s="1" customFormat="1" ht="12" customHeight="1" x14ac:dyDescent="0.2">
      <c r="B31" s="38">
        <v>25</v>
      </c>
      <c r="C31" s="34" t="s">
        <v>37</v>
      </c>
      <c r="D31" s="35">
        <v>0.42</v>
      </c>
      <c r="E31" s="35">
        <v>7.0000000000000007E-2</v>
      </c>
      <c r="F31" s="36">
        <f t="shared" si="0"/>
        <v>5.9999999999999991</v>
      </c>
      <c r="G31" s="35">
        <v>0.78</v>
      </c>
      <c r="H31" s="35">
        <v>0.37</v>
      </c>
      <c r="I31" s="36">
        <f t="shared" si="1"/>
        <v>47.435897435897431</v>
      </c>
      <c r="J31" s="35">
        <v>0</v>
      </c>
      <c r="K31" s="35">
        <v>0</v>
      </c>
      <c r="L31" s="36">
        <v>0</v>
      </c>
      <c r="M31" s="37">
        <v>2</v>
      </c>
    </row>
    <row r="32" spans="2:13" s="1" customFormat="1" ht="12" customHeight="1" x14ac:dyDescent="0.2">
      <c r="B32" s="39">
        <v>26</v>
      </c>
      <c r="C32" s="40" t="s">
        <v>38</v>
      </c>
      <c r="D32" s="41">
        <v>140.19</v>
      </c>
      <c r="E32" s="41">
        <v>19.420000000000002</v>
      </c>
      <c r="F32" s="42">
        <f t="shared" si="0"/>
        <v>7.2188465499485064</v>
      </c>
      <c r="G32" s="41">
        <v>233.01</v>
      </c>
      <c r="H32" s="41">
        <v>212.4</v>
      </c>
      <c r="I32" s="42">
        <f t="shared" si="1"/>
        <v>91.154886056392442</v>
      </c>
      <c r="J32" s="41">
        <v>119.58</v>
      </c>
      <c r="K32" s="41">
        <v>19.53</v>
      </c>
      <c r="L32" s="42">
        <f t="shared" si="2"/>
        <v>6.1228878648233485</v>
      </c>
      <c r="M32" s="43">
        <v>24</v>
      </c>
    </row>
    <row r="33" spans="2:13" s="1" customFormat="1" ht="12" customHeight="1" x14ac:dyDescent="0.2">
      <c r="B33" s="44">
        <v>27</v>
      </c>
      <c r="C33" s="40" t="s">
        <v>41</v>
      </c>
      <c r="D33" s="41">
        <v>31.220000000000002</v>
      </c>
      <c r="E33" s="41">
        <v>2.57</v>
      </c>
      <c r="F33" s="42">
        <f t="shared" si="0"/>
        <v>12.14785992217899</v>
      </c>
      <c r="G33" s="41">
        <v>30.950000000000003</v>
      </c>
      <c r="H33" s="41">
        <v>54.96</v>
      </c>
      <c r="I33" s="42">
        <f t="shared" si="1"/>
        <v>177.57673667205168</v>
      </c>
      <c r="J33" s="41">
        <v>55.23</v>
      </c>
      <c r="K33" s="41">
        <v>14.02</v>
      </c>
      <c r="L33" s="42">
        <f t="shared" si="2"/>
        <v>3.9393723252496433</v>
      </c>
      <c r="M33" s="43">
        <v>20</v>
      </c>
    </row>
    <row r="34" spans="2:13" s="1" customFormat="1" ht="12" customHeight="1" x14ac:dyDescent="0.2">
      <c r="B34" s="39">
        <v>28</v>
      </c>
      <c r="C34" s="45" t="s">
        <v>44</v>
      </c>
      <c r="D34" s="46">
        <v>156.35</v>
      </c>
      <c r="E34" s="46">
        <v>12.46</v>
      </c>
      <c r="F34" s="42">
        <f t="shared" si="0"/>
        <v>12.548154093097912</v>
      </c>
      <c r="G34" s="46">
        <v>149.61000000000001</v>
      </c>
      <c r="H34" s="46">
        <v>155.83999999999997</v>
      </c>
      <c r="I34" s="42">
        <f t="shared" si="1"/>
        <v>104.16416014972259</v>
      </c>
      <c r="J34" s="46">
        <v>162.59</v>
      </c>
      <c r="K34" s="46">
        <v>11.38</v>
      </c>
      <c r="L34" s="42">
        <f t="shared" si="2"/>
        <v>14.287346221441124</v>
      </c>
      <c r="M34" s="47">
        <v>28</v>
      </c>
    </row>
    <row r="35" spans="2:13" s="1" customFormat="1" ht="12" customHeight="1" x14ac:dyDescent="0.2">
      <c r="B35" s="44">
        <v>29</v>
      </c>
      <c r="C35" s="40" t="s">
        <v>39</v>
      </c>
      <c r="D35" s="41">
        <v>107.54</v>
      </c>
      <c r="E35" s="41">
        <v>8.3699999999999992</v>
      </c>
      <c r="F35" s="42">
        <f t="shared" si="0"/>
        <v>12.848267622461172</v>
      </c>
      <c r="G35" s="41">
        <v>100.43</v>
      </c>
      <c r="H35" s="41">
        <v>128.36000000000001</v>
      </c>
      <c r="I35" s="42">
        <f t="shared" si="1"/>
        <v>127.81041521457732</v>
      </c>
      <c r="J35" s="41">
        <v>135.47</v>
      </c>
      <c r="K35" s="41">
        <v>23.56</v>
      </c>
      <c r="L35" s="42">
        <f t="shared" si="2"/>
        <v>5.75</v>
      </c>
      <c r="M35" s="43">
        <v>22</v>
      </c>
    </row>
    <row r="36" spans="2:13" s="4" customFormat="1" ht="12" customHeight="1" x14ac:dyDescent="0.2">
      <c r="B36" s="39">
        <v>30</v>
      </c>
      <c r="C36" s="40" t="s">
        <v>40</v>
      </c>
      <c r="D36" s="41">
        <v>190.67</v>
      </c>
      <c r="E36" s="41">
        <v>11.84</v>
      </c>
      <c r="F36" s="42">
        <f t="shared" si="0"/>
        <v>16.103885135135133</v>
      </c>
      <c r="G36" s="41">
        <v>142.02000000000001</v>
      </c>
      <c r="H36" s="41">
        <v>84.47</v>
      </c>
      <c r="I36" s="42">
        <f t="shared" si="1"/>
        <v>59.477538374876772</v>
      </c>
      <c r="J36" s="41">
        <v>133.12</v>
      </c>
      <c r="K36" s="41">
        <v>11.69</v>
      </c>
      <c r="L36" s="42">
        <f t="shared" si="2"/>
        <v>11.387510692899916</v>
      </c>
      <c r="M36" s="43">
        <v>27</v>
      </c>
    </row>
    <row r="37" spans="2:13" s="4" customFormat="1" ht="12" customHeight="1" x14ac:dyDescent="0.2">
      <c r="B37" s="44">
        <v>31</v>
      </c>
      <c r="C37" s="40" t="s">
        <v>13</v>
      </c>
      <c r="D37" s="41">
        <v>7.08</v>
      </c>
      <c r="E37" s="41">
        <v>0.34</v>
      </c>
      <c r="F37" s="42">
        <f t="shared" si="0"/>
        <v>20.823529411764703</v>
      </c>
      <c r="G37" s="41">
        <v>4.1100000000000003</v>
      </c>
      <c r="H37" s="41">
        <v>18.66</v>
      </c>
      <c r="I37" s="42">
        <f t="shared" si="1"/>
        <v>454.01459854014598</v>
      </c>
      <c r="J37" s="41">
        <v>21.63</v>
      </c>
      <c r="K37" s="41">
        <v>3.64</v>
      </c>
      <c r="L37" s="42">
        <f t="shared" si="2"/>
        <v>5.9423076923076916</v>
      </c>
      <c r="M37" s="43">
        <v>23</v>
      </c>
    </row>
    <row r="38" spans="2:13" ht="11.45" customHeight="1" x14ac:dyDescent="0.2">
      <c r="B38" s="39">
        <v>32</v>
      </c>
      <c r="C38" s="48" t="s">
        <v>46</v>
      </c>
      <c r="D38" s="49">
        <v>59.07</v>
      </c>
      <c r="E38" s="49">
        <v>1.93</v>
      </c>
      <c r="F38" s="42">
        <f t="shared" si="0"/>
        <v>30.606217616580313</v>
      </c>
      <c r="G38" s="49">
        <v>23.18</v>
      </c>
      <c r="H38" s="49">
        <v>32.450000000000003</v>
      </c>
      <c r="I38" s="42">
        <f t="shared" si="1"/>
        <v>139.99137187230372</v>
      </c>
      <c r="J38" s="49">
        <v>68.34</v>
      </c>
      <c r="K38" s="49">
        <v>4.29</v>
      </c>
      <c r="L38" s="42">
        <f t="shared" si="2"/>
        <v>15.93006993006993</v>
      </c>
      <c r="M38" s="50">
        <v>30</v>
      </c>
    </row>
    <row r="39" spans="2:13" ht="11.45" customHeight="1" x14ac:dyDescent="0.2">
      <c r="B39" s="44">
        <v>33</v>
      </c>
      <c r="C39" s="40" t="s">
        <v>43</v>
      </c>
      <c r="D39" s="41">
        <v>58.73</v>
      </c>
      <c r="E39" s="41">
        <v>0.05</v>
      </c>
      <c r="F39" s="42">
        <f t="shared" si="0"/>
        <v>1174.5999999999999</v>
      </c>
      <c r="G39" s="41">
        <v>0.56999999999999995</v>
      </c>
      <c r="H39" s="41">
        <v>3.47</v>
      </c>
      <c r="I39" s="42">
        <f t="shared" si="1"/>
        <v>608.77192982456143</v>
      </c>
      <c r="J39" s="41">
        <v>61.63</v>
      </c>
      <c r="K39" s="41">
        <v>0.12</v>
      </c>
      <c r="L39" s="42">
        <f t="shared" si="2"/>
        <v>513.58333333333337</v>
      </c>
      <c r="M39" s="43">
        <v>32</v>
      </c>
    </row>
    <row r="40" spans="2:13" ht="11.45" customHeight="1" thickBot="1" x14ac:dyDescent="0.25">
      <c r="B40" s="39">
        <v>34</v>
      </c>
      <c r="C40" s="51" t="s">
        <v>45</v>
      </c>
      <c r="D40" s="52">
        <v>4.2300000000000004</v>
      </c>
      <c r="E40" s="52">
        <v>9.9999999999999995E-8</v>
      </c>
      <c r="F40" s="53">
        <v>120130</v>
      </c>
      <c r="G40" s="52">
        <v>0</v>
      </c>
      <c r="H40" s="52">
        <v>0.43</v>
      </c>
      <c r="I40" s="53">
        <v>0</v>
      </c>
      <c r="J40" s="52">
        <v>4.66</v>
      </c>
      <c r="K40" s="52">
        <v>0.31</v>
      </c>
      <c r="L40" s="53">
        <f t="shared" si="2"/>
        <v>15.03225806451613</v>
      </c>
      <c r="M40" s="54">
        <v>29</v>
      </c>
    </row>
    <row r="41" spans="2:13" ht="15" customHeight="1" thickBot="1" x14ac:dyDescent="0.25">
      <c r="B41" s="6"/>
      <c r="C41" s="7" t="s">
        <v>56</v>
      </c>
      <c r="D41" s="8">
        <f>SUM(D7:D40)</f>
        <v>1951.34</v>
      </c>
      <c r="E41" s="8">
        <f>SUM(E7:E40)</f>
        <v>641.31000010000002</v>
      </c>
      <c r="F41" s="8">
        <f>D41/E41</f>
        <v>3.0427406397775267</v>
      </c>
      <c r="G41" s="8">
        <f>SUM(G7:G40)</f>
        <v>7695.6799999999985</v>
      </c>
      <c r="H41" s="8">
        <f>SUM(H7:H40)</f>
        <v>8000.9000000000005</v>
      </c>
      <c r="I41" s="8">
        <f>H41/G41*100</f>
        <v>103.96612125244296</v>
      </c>
      <c r="J41" s="8">
        <f>SUM(J7:J40)</f>
        <v>2256.5300000000002</v>
      </c>
      <c r="K41" s="8">
        <f>SUM(K7:K40)</f>
        <v>724.04999999999973</v>
      </c>
      <c r="L41" s="8">
        <f>J41/K41</f>
        <v>3.1165389130584917</v>
      </c>
      <c r="M41" s="9"/>
    </row>
    <row r="43" spans="2:13" ht="11.45" customHeight="1" x14ac:dyDescent="0.2">
      <c r="C43" s="55" t="s">
        <v>51</v>
      </c>
      <c r="D43" s="56" t="s">
        <v>52</v>
      </c>
      <c r="E43" s="56"/>
    </row>
    <row r="44" spans="2:13" ht="11.45" customHeight="1" x14ac:dyDescent="0.2">
      <c r="C44" s="55"/>
      <c r="D44" s="57" t="s">
        <v>53</v>
      </c>
      <c r="E44" s="57"/>
    </row>
    <row r="45" spans="2:13" ht="11.45" customHeight="1" x14ac:dyDescent="0.2">
      <c r="C45" s="55"/>
      <c r="D45" s="58" t="s">
        <v>54</v>
      </c>
      <c r="E45" s="58"/>
    </row>
    <row r="46" spans="2:13" ht="11.45" customHeight="1" x14ac:dyDescent="0.2">
      <c r="C46" s="55"/>
      <c r="D46" s="59" t="s">
        <v>55</v>
      </c>
      <c r="E46" s="59"/>
    </row>
  </sheetData>
  <autoFilter ref="A5:M39"/>
  <sortState ref="C7:M40">
    <sortCondition ref="F7:F40"/>
  </sortState>
  <mergeCells count="15">
    <mergeCell ref="B2:M2"/>
    <mergeCell ref="D3:I3"/>
    <mergeCell ref="G4:G5"/>
    <mergeCell ref="H4:H5"/>
    <mergeCell ref="M4:M5"/>
    <mergeCell ref="B4:B5"/>
    <mergeCell ref="C4:C5"/>
    <mergeCell ref="D4:F4"/>
    <mergeCell ref="I4:I5"/>
    <mergeCell ref="J4:L4"/>
    <mergeCell ref="C43:C46"/>
    <mergeCell ref="D43:E43"/>
    <mergeCell ref="D44:E44"/>
    <mergeCell ref="D45:E45"/>
    <mergeCell ref="D46:E46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Валентина Ивановна</dc:creator>
  <cp:lastModifiedBy>Тищенко Валентина Ивановна</cp:lastModifiedBy>
  <cp:lastPrinted>2025-01-20T08:18:24Z</cp:lastPrinted>
  <dcterms:created xsi:type="dcterms:W3CDTF">2025-01-21T09:22:20Z</dcterms:created>
  <dcterms:modified xsi:type="dcterms:W3CDTF">2025-01-21T09:22:20Z</dcterms:modified>
</cp:coreProperties>
</file>